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22\"/>
    </mc:Choice>
  </mc:AlternateContent>
  <xr:revisionPtr revIDLastSave="0" documentId="13_ncr:1_{69AB808B-6CA7-4236-90A4-F7DA04039C2F}" xr6:coauthVersionLast="47" xr6:coauthVersionMax="47" xr10:uidLastSave="{00000000-0000-0000-0000-000000000000}"/>
  <bookViews>
    <workbookView xWindow="-108" yWindow="-108" windowWidth="23256" windowHeight="12456" xr2:uid="{9625A54E-5A10-4319-8FEB-D06EB55086D1}"/>
  </bookViews>
  <sheets>
    <sheet name="FINANCIAMENTO" sheetId="1" r:id="rId1"/>
    <sheet name="PRAZOS" sheetId="2" r:id="rId2"/>
    <sheet name="Donate" sheetId="3" r:id="rId3"/>
  </sheets>
  <definedNames>
    <definedName name="G2I2">FINANCIAMENTO!$G$2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F6" i="1"/>
  <c r="E7" i="2"/>
  <c r="E8" i="2" s="1"/>
  <c r="G6" i="2"/>
  <c r="E6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E5" i="2"/>
  <c r="G5" i="2" s="1"/>
  <c r="C5" i="2"/>
  <c r="G4" i="2"/>
  <c r="C16" i="1"/>
  <c r="F12" i="1"/>
  <c r="F11" i="1"/>
  <c r="H6" i="1"/>
  <c r="H5" i="1" s="1"/>
  <c r="G6" i="1" l="1"/>
  <c r="H8" i="1" s="1"/>
  <c r="I5" i="1"/>
  <c r="E9" i="2"/>
  <c r="G8" i="2"/>
  <c r="G7" i="2"/>
  <c r="I6" i="1" l="1"/>
  <c r="G9" i="2"/>
  <c r="E10" i="2"/>
  <c r="E11" i="2" l="1"/>
  <c r="G10" i="2"/>
  <c r="E12" i="2" l="1"/>
  <c r="G11" i="2"/>
  <c r="E13" i="2" l="1"/>
  <c r="G12" i="2"/>
  <c r="E14" i="2" l="1"/>
  <c r="G13" i="2"/>
  <c r="G14" i="2" l="1"/>
  <c r="E15" i="2"/>
  <c r="E16" i="2" l="1"/>
  <c r="G15" i="2"/>
  <c r="E17" i="2" l="1"/>
  <c r="G16" i="2"/>
  <c r="G17" i="2" l="1"/>
  <c r="E18" i="2"/>
  <c r="E19" i="2" l="1"/>
  <c r="G18" i="2"/>
  <c r="G19" i="2" l="1"/>
  <c r="E20" i="2"/>
  <c r="G20" i="2" l="1"/>
  <c r="E21" i="2"/>
  <c r="E22" i="2" l="1"/>
  <c r="G21" i="2"/>
  <c r="E23" i="2" l="1"/>
  <c r="G22" i="2"/>
  <c r="E24" i="2" l="1"/>
  <c r="G23" i="2"/>
  <c r="G24" i="2" l="1"/>
  <c r="E25" i="2"/>
  <c r="E26" i="2" l="1"/>
  <c r="G25" i="2"/>
  <c r="E27" i="2" l="1"/>
  <c r="G26" i="2"/>
  <c r="G27" i="2" l="1"/>
  <c r="E28" i="2"/>
  <c r="E29" i="2" l="1"/>
  <c r="G28" i="2"/>
  <c r="E30" i="2" l="1"/>
  <c r="G29" i="2"/>
  <c r="E31" i="2" l="1"/>
  <c r="G30" i="2"/>
  <c r="E32" i="2" l="1"/>
  <c r="G31" i="2"/>
  <c r="G32" i="2" l="1"/>
  <c r="E33" i="2"/>
  <c r="E34" i="2" l="1"/>
  <c r="G33" i="2"/>
  <c r="E35" i="2" l="1"/>
  <c r="G34" i="2"/>
  <c r="G35" i="2" l="1"/>
  <c r="E36" i="2"/>
  <c r="E37" i="2" l="1"/>
  <c r="G36" i="2"/>
  <c r="E38" i="2" l="1"/>
  <c r="G37" i="2"/>
  <c r="E39" i="2" l="1"/>
  <c r="G38" i="2"/>
  <c r="E40" i="2" l="1"/>
  <c r="G39" i="2"/>
  <c r="G40" i="2" l="1"/>
  <c r="E41" i="2"/>
  <c r="E42" i="2" l="1"/>
  <c r="G41" i="2"/>
  <c r="E43" i="2" l="1"/>
  <c r="G42" i="2"/>
  <c r="G43" i="2" l="1"/>
  <c r="E44" i="2"/>
  <c r="E45" i="2" l="1"/>
  <c r="G44" i="2"/>
  <c r="E46" i="2" l="1"/>
  <c r="G45" i="2"/>
  <c r="E47" i="2" l="1"/>
  <c r="G46" i="2"/>
  <c r="E48" i="2" l="1"/>
  <c r="G47" i="2"/>
  <c r="G48" i="2" l="1"/>
  <c r="E49" i="2"/>
  <c r="E50" i="2" l="1"/>
  <c r="G49" i="2"/>
  <c r="E51" i="2" l="1"/>
  <c r="G50" i="2"/>
  <c r="G51" i="2" l="1"/>
  <c r="E52" i="2"/>
  <c r="E53" i="2" l="1"/>
  <c r="G52" i="2"/>
  <c r="E54" i="2" l="1"/>
  <c r="G53" i="2"/>
  <c r="E55" i="2" l="1"/>
  <c r="G54" i="2"/>
  <c r="E56" i="2" l="1"/>
  <c r="G55" i="2"/>
  <c r="G56" i="2" l="1"/>
  <c r="E57" i="2"/>
  <c r="E58" i="2" l="1"/>
  <c r="G57" i="2"/>
  <c r="E59" i="2" l="1"/>
  <c r="G58" i="2"/>
  <c r="G59" i="2" l="1"/>
  <c r="E60" i="2"/>
  <c r="E61" i="2" l="1"/>
  <c r="G60" i="2"/>
  <c r="E62" i="2" l="1"/>
  <c r="G61" i="2"/>
  <c r="E63" i="2" l="1"/>
  <c r="G62" i="2"/>
  <c r="E64" i="2" l="1"/>
  <c r="G63" i="2"/>
  <c r="G64" i="2" l="1"/>
  <c r="E65" i="2"/>
  <c r="E66" i="2" l="1"/>
  <c r="G65" i="2"/>
  <c r="E67" i="2" l="1"/>
  <c r="G66" i="2"/>
  <c r="G67" i="2" l="1"/>
  <c r="E68" i="2"/>
  <c r="E69" i="2" l="1"/>
  <c r="G68" i="2"/>
  <c r="E70" i="2" l="1"/>
  <c r="G69" i="2"/>
  <c r="E71" i="2" l="1"/>
  <c r="G70" i="2"/>
  <c r="E72" i="2" l="1"/>
  <c r="G71" i="2"/>
  <c r="G72" i="2" l="1"/>
  <c r="E73" i="2"/>
  <c r="E74" i="2" l="1"/>
  <c r="G73" i="2"/>
  <c r="E75" i="2" l="1"/>
  <c r="G74" i="2"/>
  <c r="G75" i="2" l="1"/>
  <c r="E76" i="2"/>
  <c r="E77" i="2" l="1"/>
  <c r="G76" i="2"/>
  <c r="E78" i="2" l="1"/>
  <c r="G77" i="2"/>
  <c r="E79" i="2" l="1"/>
  <c r="G78" i="2"/>
  <c r="E80" i="2" l="1"/>
  <c r="G79" i="2"/>
  <c r="G80" i="2" l="1"/>
  <c r="E81" i="2"/>
  <c r="E82" i="2" l="1"/>
  <c r="G81" i="2"/>
  <c r="E83" i="2" l="1"/>
  <c r="G82" i="2"/>
  <c r="G83" i="2" l="1"/>
  <c r="E84" i="2"/>
  <c r="E85" i="2" l="1"/>
  <c r="G84" i="2"/>
  <c r="E86" i="2" l="1"/>
  <c r="G85" i="2"/>
  <c r="E87" i="2" l="1"/>
  <c r="G86" i="2"/>
  <c r="E88" i="2" l="1"/>
  <c r="G87" i="2"/>
  <c r="G88" i="2" l="1"/>
  <c r="E89" i="2"/>
  <c r="E90" i="2" l="1"/>
  <c r="G89" i="2"/>
  <c r="E91" i="2" l="1"/>
  <c r="G90" i="2"/>
  <c r="G91" i="2" l="1"/>
  <c r="E92" i="2"/>
  <c r="E93" i="2" l="1"/>
  <c r="G92" i="2"/>
  <c r="E94" i="2" l="1"/>
  <c r="G93" i="2"/>
  <c r="G94" i="2" l="1"/>
  <c r="E95" i="2"/>
  <c r="E96" i="2" l="1"/>
  <c r="G95" i="2"/>
  <c r="E97" i="2" l="1"/>
  <c r="G96" i="2"/>
  <c r="E98" i="2" l="1"/>
  <c r="G97" i="2"/>
  <c r="E99" i="2" l="1"/>
  <c r="G98" i="2"/>
  <c r="G99" i="2" l="1"/>
  <c r="E100" i="2"/>
  <c r="E101" i="2" l="1"/>
  <c r="G100" i="2"/>
  <c r="E102" i="2" l="1"/>
  <c r="G101" i="2"/>
  <c r="G102" i="2" l="1"/>
  <c r="E103" i="2"/>
  <c r="E104" i="2" l="1"/>
  <c r="G103" i="2"/>
  <c r="E105" i="2" l="1"/>
  <c r="G104" i="2"/>
  <c r="E106" i="2" l="1"/>
  <c r="G105" i="2"/>
  <c r="E107" i="2" l="1"/>
  <c r="G106" i="2"/>
  <c r="G107" i="2" l="1"/>
  <c r="E108" i="2"/>
  <c r="E109" i="2" l="1"/>
  <c r="G108" i="2"/>
  <c r="E110" i="2" l="1"/>
  <c r="G109" i="2"/>
  <c r="G110" i="2" l="1"/>
  <c r="E111" i="2"/>
  <c r="E112" i="2" l="1"/>
  <c r="G111" i="2"/>
  <c r="E113" i="2" l="1"/>
  <c r="G112" i="2"/>
  <c r="E114" i="2" l="1"/>
  <c r="G113" i="2"/>
  <c r="E115" i="2" l="1"/>
  <c r="G114" i="2"/>
  <c r="G115" i="2" l="1"/>
  <c r="E116" i="2"/>
  <c r="E117" i="2" l="1"/>
  <c r="G116" i="2"/>
  <c r="E118" i="2" l="1"/>
  <c r="G117" i="2"/>
  <c r="G118" i="2" l="1"/>
  <c r="E119" i="2"/>
  <c r="E120" i="2" l="1"/>
  <c r="G119" i="2"/>
  <c r="E121" i="2" l="1"/>
  <c r="G120" i="2"/>
  <c r="E122" i="2" l="1"/>
  <c r="G121" i="2"/>
  <c r="E123" i="2" l="1"/>
  <c r="G122" i="2"/>
  <c r="G123" i="2" l="1"/>
  <c r="E124" i="2"/>
  <c r="E125" i="2" l="1"/>
  <c r="G124" i="2"/>
  <c r="E126" i="2" l="1"/>
  <c r="G125" i="2"/>
  <c r="G126" i="2" l="1"/>
  <c r="E127" i="2"/>
  <c r="E128" i="2" l="1"/>
  <c r="G127" i="2"/>
  <c r="E129" i="2" l="1"/>
  <c r="G128" i="2"/>
  <c r="E130" i="2" l="1"/>
  <c r="G129" i="2"/>
  <c r="E131" i="2" l="1"/>
  <c r="G130" i="2"/>
  <c r="G131" i="2" l="1"/>
  <c r="E132" i="2"/>
  <c r="E133" i="2" l="1"/>
  <c r="G132" i="2"/>
  <c r="E134" i="2" l="1"/>
  <c r="G133" i="2"/>
  <c r="G134" i="2" l="1"/>
  <c r="E135" i="2"/>
  <c r="E136" i="2" l="1"/>
  <c r="G135" i="2"/>
  <c r="E137" i="2" l="1"/>
  <c r="G136" i="2"/>
  <c r="E138" i="2" l="1"/>
  <c r="G137" i="2"/>
  <c r="E139" i="2" l="1"/>
  <c r="G138" i="2"/>
  <c r="G139" i="2" l="1"/>
  <c r="E140" i="2"/>
  <c r="E141" i="2" l="1"/>
  <c r="G140" i="2"/>
  <c r="E142" i="2" l="1"/>
  <c r="G141" i="2"/>
  <c r="G142" i="2" l="1"/>
  <c r="E143" i="2"/>
  <c r="E144" i="2" l="1"/>
  <c r="G143" i="2"/>
  <c r="E145" i="2" l="1"/>
  <c r="G144" i="2"/>
  <c r="E146" i="2" l="1"/>
  <c r="G145" i="2"/>
  <c r="E147" i="2" l="1"/>
  <c r="G146" i="2"/>
  <c r="G147" i="2" l="1"/>
  <c r="E148" i="2"/>
  <c r="E149" i="2" l="1"/>
  <c r="G148" i="2"/>
  <c r="E150" i="2" l="1"/>
  <c r="G149" i="2"/>
  <c r="G150" i="2" l="1"/>
  <c r="E151" i="2"/>
  <c r="E152" i="2" l="1"/>
  <c r="G151" i="2"/>
  <c r="E153" i="2" l="1"/>
  <c r="G152" i="2"/>
  <c r="E154" i="2" l="1"/>
  <c r="G153" i="2"/>
  <c r="E155" i="2" l="1"/>
  <c r="G154" i="2"/>
  <c r="G155" i="2" l="1"/>
  <c r="E156" i="2"/>
  <c r="E157" i="2" l="1"/>
  <c r="G156" i="2"/>
  <c r="E158" i="2" l="1"/>
  <c r="G157" i="2"/>
  <c r="G158" i="2" l="1"/>
  <c r="E159" i="2"/>
  <c r="E160" i="2" l="1"/>
  <c r="G159" i="2"/>
  <c r="E161" i="2" l="1"/>
  <c r="G160" i="2"/>
  <c r="E162" i="2" l="1"/>
  <c r="G161" i="2"/>
  <c r="E163" i="2" l="1"/>
  <c r="G162" i="2"/>
  <c r="G163" i="2" l="1"/>
  <c r="E164" i="2"/>
  <c r="E165" i="2" l="1"/>
  <c r="G164" i="2"/>
  <c r="E166" i="2" l="1"/>
  <c r="G165" i="2"/>
  <c r="G166" i="2" l="1"/>
  <c r="E167" i="2"/>
  <c r="E168" i="2" l="1"/>
  <c r="G167" i="2"/>
  <c r="E169" i="2" l="1"/>
  <c r="G168" i="2"/>
  <c r="E170" i="2" l="1"/>
  <c r="G169" i="2"/>
  <c r="E171" i="2" l="1"/>
  <c r="G170" i="2"/>
  <c r="G171" i="2" l="1"/>
  <c r="E172" i="2"/>
  <c r="E173" i="2" l="1"/>
  <c r="G172" i="2"/>
  <c r="E174" i="2" l="1"/>
  <c r="G173" i="2"/>
  <c r="G174" i="2" l="1"/>
  <c r="E175" i="2"/>
  <c r="E176" i="2" l="1"/>
  <c r="G175" i="2"/>
  <c r="E177" i="2" l="1"/>
  <c r="G176" i="2"/>
  <c r="E178" i="2" l="1"/>
  <c r="G177" i="2"/>
  <c r="E179" i="2" l="1"/>
  <c r="G178" i="2"/>
  <c r="G179" i="2" l="1"/>
  <c r="E180" i="2"/>
  <c r="E181" i="2" l="1"/>
  <c r="G180" i="2"/>
  <c r="E182" i="2" l="1"/>
  <c r="G181" i="2"/>
  <c r="G182" i="2" l="1"/>
  <c r="E183" i="2"/>
  <c r="E184" i="2" l="1"/>
  <c r="G183" i="2"/>
  <c r="E185" i="2" l="1"/>
  <c r="G184" i="2"/>
  <c r="E186" i="2" l="1"/>
  <c r="G185" i="2"/>
  <c r="E187" i="2" l="1"/>
  <c r="G186" i="2"/>
  <c r="G187" i="2" l="1"/>
  <c r="E188" i="2"/>
  <c r="E189" i="2" l="1"/>
  <c r="G188" i="2"/>
  <c r="E190" i="2" l="1"/>
  <c r="G189" i="2"/>
  <c r="G190" i="2" l="1"/>
  <c r="E191" i="2"/>
  <c r="E192" i="2" l="1"/>
  <c r="G191" i="2"/>
  <c r="E193" i="2" l="1"/>
  <c r="G192" i="2"/>
  <c r="E194" i="2" l="1"/>
  <c r="G193" i="2"/>
  <c r="E195" i="2" l="1"/>
  <c r="G194" i="2"/>
  <c r="G195" i="2" l="1"/>
  <c r="E196" i="2"/>
  <c r="E197" i="2" l="1"/>
  <c r="G196" i="2"/>
  <c r="E198" i="2" l="1"/>
  <c r="G197" i="2"/>
  <c r="G198" i="2" l="1"/>
  <c r="E199" i="2"/>
  <c r="E200" i="2" l="1"/>
  <c r="G199" i="2"/>
  <c r="E201" i="2" l="1"/>
  <c r="G200" i="2"/>
  <c r="E202" i="2" l="1"/>
  <c r="G201" i="2"/>
  <c r="E203" i="2" l="1"/>
  <c r="G202" i="2"/>
  <c r="G203" i="2" l="1"/>
  <c r="E204" i="2"/>
  <c r="E205" i="2" l="1"/>
  <c r="G204" i="2"/>
  <c r="E206" i="2" l="1"/>
  <c r="G205" i="2"/>
  <c r="G206" i="2" l="1"/>
  <c r="E207" i="2"/>
  <c r="E208" i="2" l="1"/>
  <c r="G207" i="2"/>
  <c r="E209" i="2" l="1"/>
  <c r="G208" i="2"/>
  <c r="E210" i="2" l="1"/>
  <c r="G209" i="2"/>
  <c r="E211" i="2" l="1"/>
  <c r="G210" i="2"/>
  <c r="G211" i="2" l="1"/>
  <c r="E212" i="2"/>
  <c r="E213" i="2" l="1"/>
  <c r="G212" i="2"/>
  <c r="E214" i="2" l="1"/>
  <c r="G213" i="2"/>
  <c r="G214" i="2" l="1"/>
  <c r="E215" i="2"/>
  <c r="E216" i="2" l="1"/>
  <c r="G215" i="2"/>
  <c r="E217" i="2" l="1"/>
  <c r="G216" i="2"/>
  <c r="E218" i="2" l="1"/>
  <c r="G217" i="2"/>
  <c r="E219" i="2" l="1"/>
  <c r="G218" i="2"/>
  <c r="G219" i="2" l="1"/>
  <c r="E220" i="2"/>
  <c r="E221" i="2" l="1"/>
  <c r="G220" i="2"/>
  <c r="E222" i="2" l="1"/>
  <c r="G221" i="2"/>
  <c r="G222" i="2" l="1"/>
  <c r="E223" i="2"/>
  <c r="E224" i="2" l="1"/>
  <c r="G223" i="2"/>
  <c r="E225" i="2" l="1"/>
  <c r="G224" i="2"/>
  <c r="E226" i="2" l="1"/>
  <c r="G225" i="2"/>
  <c r="E227" i="2" l="1"/>
  <c r="G226" i="2"/>
  <c r="G227" i="2" l="1"/>
  <c r="E228" i="2"/>
  <c r="E229" i="2" l="1"/>
  <c r="G228" i="2"/>
  <c r="E230" i="2" l="1"/>
  <c r="G229" i="2"/>
  <c r="G230" i="2" l="1"/>
  <c r="E231" i="2"/>
  <c r="E232" i="2" l="1"/>
  <c r="G231" i="2"/>
  <c r="E233" i="2" l="1"/>
  <c r="G232" i="2"/>
  <c r="E234" i="2" l="1"/>
  <c r="G233" i="2"/>
  <c r="E235" i="2" l="1"/>
  <c r="G234" i="2"/>
  <c r="G235" i="2" l="1"/>
  <c r="E236" i="2"/>
  <c r="E237" i="2" l="1"/>
  <c r="G236" i="2"/>
  <c r="E238" i="2" l="1"/>
  <c r="G237" i="2"/>
  <c r="G238" i="2" l="1"/>
  <c r="E239" i="2"/>
  <c r="E240" i="2" l="1"/>
  <c r="G239" i="2"/>
  <c r="E241" i="2" l="1"/>
  <c r="G240" i="2"/>
  <c r="E242" i="2" l="1"/>
  <c r="G241" i="2"/>
  <c r="E243" i="2" l="1"/>
  <c r="G243" i="2" s="1"/>
  <c r="G244" i="2" s="1"/>
  <c r="G242" i="2"/>
</calcChain>
</file>

<file path=xl/sharedStrings.xml><?xml version="1.0" encoding="utf-8"?>
<sst xmlns="http://schemas.openxmlformats.org/spreadsheetml/2006/main" count="34" uniqueCount="31">
  <si>
    <t>Tabela de juros para comercialização</t>
  </si>
  <si>
    <t>Preço Parcelado</t>
  </si>
  <si>
    <t>Produto</t>
  </si>
  <si>
    <t>Qtde</t>
  </si>
  <si>
    <t>Nº. De Parcelas</t>
  </si>
  <si>
    <t>Prazo Médio</t>
  </si>
  <si>
    <t>Total do Financeiamento</t>
  </si>
  <si>
    <t>Carro XXX</t>
  </si>
  <si>
    <t>Valor Financiado</t>
  </si>
  <si>
    <t>Valor Total da Compra</t>
  </si>
  <si>
    <t>Divisão das parcelas</t>
  </si>
  <si>
    <t>Nº. Parcelas</t>
  </si>
  <si>
    <t>Compra</t>
  </si>
  <si>
    <t>Vctos.</t>
  </si>
  <si>
    <t>Prazo</t>
  </si>
  <si>
    <t>Tudo Excel</t>
  </si>
  <si>
    <t>TUDOEXCEL.COM.BR</t>
  </si>
  <si>
    <t>Site</t>
  </si>
  <si>
    <t>tudoexcel.com.br</t>
  </si>
  <si>
    <t>Prazos da Entrada</t>
  </si>
  <si>
    <t>Entrada Fixa</t>
  </si>
  <si>
    <t>Dias Para Entrada</t>
  </si>
  <si>
    <t>Preço à Vista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</si>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</sst>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Taxa&quot;\ 0.00%\ &quot;am&quot;"/>
    <numFmt numFmtId="165" formatCode="0\ \ &quot;Vezes iguais&quot;"/>
    <numFmt numFmtId="166" formatCode="_(* #,##0.00_);_(* \(#,##0.00\);_(* &quot;-&quot;??_);_(@_)"/>
    <numFmt numFmtId="167" formatCode="0\ \ &quot;Dias.&quot;"/>
    <numFmt numFmtId="168" formatCode="_(&quot;R$&quot;* #,##0.00_);_(&quot;R$&quot;* \(#,##0.00\);_(&quot;R$&quot;* &quot;-&quot;??_);_(@_)"/>
    <numFmt numFmtId="169" formatCode="&quot;R$&quot;#\,##0\.00_);[Red]\(&quot;R$&quot;#\,##0\.0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u/>
      <sz val="13"/>
      <name val="Arial Narrow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61"/>
      <name val="Arial"/>
      <family val="2"/>
    </font>
    <font>
      <sz val="10"/>
      <color indexed="56"/>
      <name val="Arial"/>
      <family val="2"/>
    </font>
    <font>
      <b/>
      <sz val="10"/>
      <color theme="8" tint="0.79998168889431442"/>
      <name val="Arial"/>
      <family val="2"/>
    </font>
    <font>
      <b/>
      <sz val="11"/>
      <color rgb="FFFFFF00"/>
      <name val="Arial"/>
      <family val="2"/>
    </font>
    <font>
      <b/>
      <sz val="9"/>
      <name val="Arial"/>
      <family val="2"/>
    </font>
    <font>
      <sz val="10"/>
      <color indexed="13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3"/>
      <name val="Arial"/>
      <family val="2"/>
    </font>
    <font>
      <b/>
      <sz val="10"/>
      <color indexed="9"/>
      <name val="Arial"/>
      <family val="2"/>
    </font>
    <font>
      <sz val="10"/>
      <color indexed="53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sz val="8"/>
      <name val="Arial"/>
      <family val="2"/>
    </font>
    <font>
      <b/>
      <sz val="20"/>
      <color indexed="12"/>
      <name val="Arial"/>
      <family val="2"/>
    </font>
    <font>
      <b/>
      <sz val="24"/>
      <color theme="8" tint="0.39997558519241921"/>
      <name val="Arial"/>
      <family val="2"/>
    </font>
    <font>
      <b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 tint="4.9989318521683403E-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49" fontId="5" fillId="3" borderId="0" xfId="0" applyNumberFormat="1" applyFont="1" applyFill="1"/>
    <xf numFmtId="10" fontId="3" fillId="3" borderId="0" xfId="0" applyNumberFormat="1" applyFont="1" applyFill="1"/>
    <xf numFmtId="0" fontId="7" fillId="3" borderId="0" xfId="0" applyFont="1" applyFill="1"/>
    <xf numFmtId="164" fontId="9" fillId="5" borderId="1" xfId="3" applyNumberFormat="1" applyFont="1" applyFill="1" applyBorder="1" applyAlignment="1" applyProtection="1">
      <alignment horizontal="center" vertical="center"/>
      <protection locked="0"/>
    </xf>
    <xf numFmtId="10" fontId="10" fillId="2" borderId="0" xfId="0" applyNumberFormat="1" applyFont="1" applyFill="1"/>
    <xf numFmtId="0" fontId="10" fillId="2" borderId="0" xfId="0" applyFont="1" applyFill="1"/>
    <xf numFmtId="0" fontId="3" fillId="2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>
      <alignment horizontal="center" vertical="center" wrapText="1"/>
    </xf>
    <xf numFmtId="49" fontId="13" fillId="5" borderId="1" xfId="1" applyNumberFormat="1" applyFont="1" applyFill="1" applyBorder="1" applyAlignment="1" applyProtection="1">
      <alignment horizontal="center" vertical="center"/>
      <protection locked="0"/>
    </xf>
    <xf numFmtId="166" fontId="13" fillId="5" borderId="1" xfId="2" applyNumberFormat="1" applyFont="1" applyFill="1" applyBorder="1" applyAlignment="1" applyProtection="1">
      <alignment horizontal="center" vertical="center"/>
      <protection locked="0"/>
    </xf>
    <xf numFmtId="0" fontId="13" fillId="5" borderId="1" xfId="2" applyNumberFormat="1" applyFont="1" applyFill="1" applyBorder="1" applyAlignment="1" applyProtection="1">
      <alignment horizontal="center" vertical="center"/>
      <protection locked="0"/>
    </xf>
    <xf numFmtId="0" fontId="13" fillId="5" borderId="1" xfId="1" applyNumberFormat="1" applyFont="1" applyFill="1" applyBorder="1" applyAlignment="1" applyProtection="1">
      <alignment horizontal="center" vertical="center"/>
      <protection locked="0"/>
    </xf>
    <xf numFmtId="167" fontId="7" fillId="7" borderId="1" xfId="0" applyNumberFormat="1" applyFont="1" applyFill="1" applyBorder="1" applyAlignment="1">
      <alignment horizontal="center" vertical="center"/>
    </xf>
    <xf numFmtId="44" fontId="13" fillId="7" borderId="1" xfId="2" applyFont="1" applyFill="1" applyBorder="1" applyAlignment="1" applyProtection="1">
      <alignment horizontal="center" vertical="center"/>
    </xf>
    <xf numFmtId="44" fontId="7" fillId="7" borderId="1" xfId="2" applyFont="1" applyFill="1" applyBorder="1" applyAlignment="1" applyProtection="1">
      <alignment horizontal="center" vertical="center"/>
    </xf>
    <xf numFmtId="44" fontId="8" fillId="7" borderId="1" xfId="2" applyFont="1" applyFill="1" applyBorder="1" applyAlignment="1" applyProtection="1">
      <alignment horizontal="center" vertical="center"/>
    </xf>
    <xf numFmtId="43" fontId="3" fillId="2" borderId="0" xfId="1" applyFont="1" applyFill="1" applyBorder="1" applyAlignment="1" applyProtection="1">
      <alignment horizontal="center"/>
    </xf>
    <xf numFmtId="0" fontId="14" fillId="2" borderId="0" xfId="0" applyFont="1" applyFill="1"/>
    <xf numFmtId="0" fontId="15" fillId="8" borderId="5" xfId="0" applyFont="1" applyFill="1" applyBorder="1" applyAlignment="1">
      <alignment horizontal="right" vertical="center" indent="1"/>
    </xf>
    <xf numFmtId="44" fontId="15" fillId="8" borderId="5" xfId="2" applyFont="1" applyFill="1" applyBorder="1" applyAlignment="1" applyProtection="1">
      <alignment horizontal="right" vertical="center"/>
    </xf>
    <xf numFmtId="168" fontId="10" fillId="2" borderId="0" xfId="2" applyNumberFormat="1" applyFont="1" applyFill="1" applyBorder="1" applyProtection="1"/>
    <xf numFmtId="44" fontId="17" fillId="2" borderId="6" xfId="2" applyFont="1" applyFill="1" applyBorder="1" applyProtection="1"/>
    <xf numFmtId="0" fontId="10" fillId="2" borderId="0" xfId="0" applyFont="1" applyFill="1" applyAlignment="1">
      <alignment horizontal="right" vertical="center" indent="1"/>
    </xf>
    <xf numFmtId="0" fontId="10" fillId="2" borderId="0" xfId="0" applyFont="1" applyFill="1" applyAlignment="1">
      <alignment horizontal="right" vertical="center"/>
    </xf>
    <xf numFmtId="0" fontId="15" fillId="8" borderId="1" xfId="0" applyFont="1" applyFill="1" applyBorder="1" applyAlignment="1">
      <alignment horizontal="right" vertical="center" indent="1"/>
    </xf>
    <xf numFmtId="44" fontId="15" fillId="5" borderId="1" xfId="1" applyNumberFormat="1" applyFont="1" applyFill="1" applyBorder="1" applyAlignment="1" applyProtection="1">
      <alignment horizontal="right" vertical="center"/>
      <protection locked="0"/>
    </xf>
    <xf numFmtId="168" fontId="18" fillId="2" borderId="0" xfId="1" applyNumberFormat="1" applyFont="1" applyFill="1" applyBorder="1" applyProtection="1"/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/>
    <xf numFmtId="0" fontId="19" fillId="2" borderId="0" xfId="0" applyFont="1" applyFill="1"/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/>
    <xf numFmtId="169" fontId="19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0" fontId="19" fillId="8" borderId="1" xfId="0" applyFont="1" applyFill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2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43" fontId="0" fillId="0" borderId="0" xfId="1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/>
    <xf numFmtId="16" fontId="22" fillId="0" borderId="0" xfId="0" applyNumberFormat="1" applyFont="1"/>
    <xf numFmtId="0" fontId="22" fillId="0" borderId="0" xfId="1" applyNumberFormat="1" applyFont="1"/>
    <xf numFmtId="0" fontId="0" fillId="9" borderId="0" xfId="0" applyFill="1"/>
    <xf numFmtId="2" fontId="22" fillId="9" borderId="0" xfId="1" applyNumberFormat="1" applyFont="1" applyFill="1"/>
    <xf numFmtId="0" fontId="0" fillId="10" borderId="0" xfId="0" applyFill="1"/>
    <xf numFmtId="0" fontId="6" fillId="4" borderId="0" xfId="4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25" fillId="10" borderId="0" xfId="4" applyFont="1" applyFill="1" applyAlignment="1">
      <alignment horizontal="center"/>
    </xf>
    <xf numFmtId="0" fontId="23" fillId="10" borderId="7" xfId="4" applyFont="1" applyFill="1" applyBorder="1" applyAlignment="1" applyProtection="1">
      <alignment horizontal="center" vertical="center"/>
    </xf>
    <xf numFmtId="0" fontId="23" fillId="10" borderId="8" xfId="4" applyFont="1" applyFill="1" applyBorder="1" applyAlignment="1" applyProtection="1">
      <alignment horizontal="center" vertical="center"/>
    </xf>
    <xf numFmtId="0" fontId="23" fillId="10" borderId="9" xfId="4" applyFont="1" applyFill="1" applyBorder="1" applyAlignment="1" applyProtection="1">
      <alignment horizontal="center" vertical="center"/>
    </xf>
    <xf numFmtId="0" fontId="23" fillId="10" borderId="10" xfId="4" applyFont="1" applyFill="1" applyBorder="1" applyAlignment="1" applyProtection="1">
      <alignment horizontal="center" vertical="center"/>
    </xf>
    <xf numFmtId="0" fontId="23" fillId="10" borderId="11" xfId="4" applyFont="1" applyFill="1" applyBorder="1" applyAlignment="1" applyProtection="1">
      <alignment horizontal="center" vertical="center"/>
    </xf>
    <xf numFmtId="0" fontId="23" fillId="10" borderId="12" xfId="4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 textRotation="90"/>
    </xf>
    <xf numFmtId="0" fontId="26" fillId="11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30" fillId="1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32" fillId="0" borderId="0" xfId="4" applyFont="1" applyAlignment="1">
      <alignment horizontal="center" vertical="center"/>
    </xf>
    <xf numFmtId="0" fontId="33" fillId="3" borderId="0" xfId="4" applyFont="1" applyFill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doexcel.com.br/loja" TargetMode="External"/><Relationship Id="rId1" Type="http://schemas.openxmlformats.org/officeDocument/2006/relationships/hyperlink" Target="http://www.tudoexcel.com.br/loj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doexcel.com.br/lo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092A-F38B-494E-AB97-AF4717A86A79}">
  <dimension ref="A1:O22"/>
  <sheetViews>
    <sheetView showGridLines="0" tabSelected="1" workbookViewId="0">
      <selection activeCell="N7" sqref="N7"/>
    </sheetView>
  </sheetViews>
  <sheetFormatPr defaultRowHeight="14.4" x14ac:dyDescent="0.3"/>
  <cols>
    <col min="1" max="1" width="2.33203125" customWidth="1"/>
    <col min="2" max="2" width="18.88671875" customWidth="1"/>
    <col min="3" max="3" width="20.109375" customWidth="1"/>
    <col min="4" max="4" width="8.33203125" customWidth="1"/>
    <col min="5" max="5" width="12.88671875" customWidth="1"/>
    <col min="6" max="6" width="12" customWidth="1"/>
    <col min="7" max="7" width="21.33203125" customWidth="1"/>
    <col min="8" max="8" width="17.44140625" customWidth="1"/>
    <col min="9" max="9" width="17.44140625" bestFit="1" customWidth="1"/>
    <col min="10" max="10" width="1.88671875" customWidth="1"/>
    <col min="12" max="14" width="6.6640625" customWidth="1"/>
    <col min="257" max="257" width="2.33203125" customWidth="1"/>
    <col min="258" max="258" width="18.88671875" customWidth="1"/>
    <col min="259" max="259" width="20.109375" customWidth="1"/>
    <col min="260" max="260" width="8.33203125" customWidth="1"/>
    <col min="261" max="261" width="12.88671875" customWidth="1"/>
    <col min="262" max="262" width="12" customWidth="1"/>
    <col min="263" max="263" width="21.33203125" customWidth="1"/>
    <col min="264" max="264" width="17.33203125" customWidth="1"/>
    <col min="265" max="265" width="17.44140625" bestFit="1" customWidth="1"/>
    <col min="266" max="266" width="1.88671875" customWidth="1"/>
    <col min="268" max="270" width="6.6640625" customWidth="1"/>
    <col min="513" max="513" width="2.33203125" customWidth="1"/>
    <col min="514" max="514" width="18.88671875" customWidth="1"/>
    <col min="515" max="515" width="20.109375" customWidth="1"/>
    <col min="516" max="516" width="8.33203125" customWidth="1"/>
    <col min="517" max="517" width="12.88671875" customWidth="1"/>
    <col min="518" max="518" width="12" customWidth="1"/>
    <col min="519" max="519" width="21.33203125" customWidth="1"/>
    <col min="520" max="520" width="17.33203125" customWidth="1"/>
    <col min="521" max="521" width="17.44140625" bestFit="1" customWidth="1"/>
    <col min="522" max="522" width="1.88671875" customWidth="1"/>
    <col min="524" max="526" width="6.6640625" customWidth="1"/>
    <col min="769" max="769" width="2.33203125" customWidth="1"/>
    <col min="770" max="770" width="18.88671875" customWidth="1"/>
    <col min="771" max="771" width="20.109375" customWidth="1"/>
    <col min="772" max="772" width="8.33203125" customWidth="1"/>
    <col min="773" max="773" width="12.88671875" customWidth="1"/>
    <col min="774" max="774" width="12" customWidth="1"/>
    <col min="775" max="775" width="21.33203125" customWidth="1"/>
    <col min="776" max="776" width="17.33203125" customWidth="1"/>
    <col min="777" max="777" width="17.44140625" bestFit="1" customWidth="1"/>
    <col min="778" max="778" width="1.88671875" customWidth="1"/>
    <col min="780" max="782" width="6.6640625" customWidth="1"/>
    <col min="1025" max="1025" width="2.33203125" customWidth="1"/>
    <col min="1026" max="1026" width="18.88671875" customWidth="1"/>
    <col min="1027" max="1027" width="20.109375" customWidth="1"/>
    <col min="1028" max="1028" width="8.33203125" customWidth="1"/>
    <col min="1029" max="1029" width="12.88671875" customWidth="1"/>
    <col min="1030" max="1030" width="12" customWidth="1"/>
    <col min="1031" max="1031" width="21.33203125" customWidth="1"/>
    <col min="1032" max="1032" width="17.33203125" customWidth="1"/>
    <col min="1033" max="1033" width="17.44140625" bestFit="1" customWidth="1"/>
    <col min="1034" max="1034" width="1.88671875" customWidth="1"/>
    <col min="1036" max="1038" width="6.6640625" customWidth="1"/>
    <col min="1281" max="1281" width="2.33203125" customWidth="1"/>
    <col min="1282" max="1282" width="18.88671875" customWidth="1"/>
    <col min="1283" max="1283" width="20.109375" customWidth="1"/>
    <col min="1284" max="1284" width="8.33203125" customWidth="1"/>
    <col min="1285" max="1285" width="12.88671875" customWidth="1"/>
    <col min="1286" max="1286" width="12" customWidth="1"/>
    <col min="1287" max="1287" width="21.33203125" customWidth="1"/>
    <col min="1288" max="1288" width="17.33203125" customWidth="1"/>
    <col min="1289" max="1289" width="17.44140625" bestFit="1" customWidth="1"/>
    <col min="1290" max="1290" width="1.88671875" customWidth="1"/>
    <col min="1292" max="1294" width="6.6640625" customWidth="1"/>
    <col min="1537" max="1537" width="2.33203125" customWidth="1"/>
    <col min="1538" max="1538" width="18.88671875" customWidth="1"/>
    <col min="1539" max="1539" width="20.109375" customWidth="1"/>
    <col min="1540" max="1540" width="8.33203125" customWidth="1"/>
    <col min="1541" max="1541" width="12.88671875" customWidth="1"/>
    <col min="1542" max="1542" width="12" customWidth="1"/>
    <col min="1543" max="1543" width="21.33203125" customWidth="1"/>
    <col min="1544" max="1544" width="17.33203125" customWidth="1"/>
    <col min="1545" max="1545" width="17.44140625" bestFit="1" customWidth="1"/>
    <col min="1546" max="1546" width="1.88671875" customWidth="1"/>
    <col min="1548" max="1550" width="6.6640625" customWidth="1"/>
    <col min="1793" max="1793" width="2.33203125" customWidth="1"/>
    <col min="1794" max="1794" width="18.88671875" customWidth="1"/>
    <col min="1795" max="1795" width="20.109375" customWidth="1"/>
    <col min="1796" max="1796" width="8.33203125" customWidth="1"/>
    <col min="1797" max="1797" width="12.88671875" customWidth="1"/>
    <col min="1798" max="1798" width="12" customWidth="1"/>
    <col min="1799" max="1799" width="21.33203125" customWidth="1"/>
    <col min="1800" max="1800" width="17.33203125" customWidth="1"/>
    <col min="1801" max="1801" width="17.44140625" bestFit="1" customWidth="1"/>
    <col min="1802" max="1802" width="1.88671875" customWidth="1"/>
    <col min="1804" max="1806" width="6.6640625" customWidth="1"/>
    <col min="2049" max="2049" width="2.33203125" customWidth="1"/>
    <col min="2050" max="2050" width="18.88671875" customWidth="1"/>
    <col min="2051" max="2051" width="20.109375" customWidth="1"/>
    <col min="2052" max="2052" width="8.33203125" customWidth="1"/>
    <col min="2053" max="2053" width="12.88671875" customWidth="1"/>
    <col min="2054" max="2054" width="12" customWidth="1"/>
    <col min="2055" max="2055" width="21.33203125" customWidth="1"/>
    <col min="2056" max="2056" width="17.33203125" customWidth="1"/>
    <col min="2057" max="2057" width="17.44140625" bestFit="1" customWidth="1"/>
    <col min="2058" max="2058" width="1.88671875" customWidth="1"/>
    <col min="2060" max="2062" width="6.6640625" customWidth="1"/>
    <col min="2305" max="2305" width="2.33203125" customWidth="1"/>
    <col min="2306" max="2306" width="18.88671875" customWidth="1"/>
    <col min="2307" max="2307" width="20.109375" customWidth="1"/>
    <col min="2308" max="2308" width="8.33203125" customWidth="1"/>
    <col min="2309" max="2309" width="12.88671875" customWidth="1"/>
    <col min="2310" max="2310" width="12" customWidth="1"/>
    <col min="2311" max="2311" width="21.33203125" customWidth="1"/>
    <col min="2312" max="2312" width="17.33203125" customWidth="1"/>
    <col min="2313" max="2313" width="17.44140625" bestFit="1" customWidth="1"/>
    <col min="2314" max="2314" width="1.88671875" customWidth="1"/>
    <col min="2316" max="2318" width="6.6640625" customWidth="1"/>
    <col min="2561" max="2561" width="2.33203125" customWidth="1"/>
    <col min="2562" max="2562" width="18.88671875" customWidth="1"/>
    <col min="2563" max="2563" width="20.109375" customWidth="1"/>
    <col min="2564" max="2564" width="8.33203125" customWidth="1"/>
    <col min="2565" max="2565" width="12.88671875" customWidth="1"/>
    <col min="2566" max="2566" width="12" customWidth="1"/>
    <col min="2567" max="2567" width="21.33203125" customWidth="1"/>
    <col min="2568" max="2568" width="17.33203125" customWidth="1"/>
    <col min="2569" max="2569" width="17.44140625" bestFit="1" customWidth="1"/>
    <col min="2570" max="2570" width="1.88671875" customWidth="1"/>
    <col min="2572" max="2574" width="6.6640625" customWidth="1"/>
    <col min="2817" max="2817" width="2.33203125" customWidth="1"/>
    <col min="2818" max="2818" width="18.88671875" customWidth="1"/>
    <col min="2819" max="2819" width="20.109375" customWidth="1"/>
    <col min="2820" max="2820" width="8.33203125" customWidth="1"/>
    <col min="2821" max="2821" width="12.88671875" customWidth="1"/>
    <col min="2822" max="2822" width="12" customWidth="1"/>
    <col min="2823" max="2823" width="21.33203125" customWidth="1"/>
    <col min="2824" max="2824" width="17.33203125" customWidth="1"/>
    <col min="2825" max="2825" width="17.44140625" bestFit="1" customWidth="1"/>
    <col min="2826" max="2826" width="1.88671875" customWidth="1"/>
    <col min="2828" max="2830" width="6.6640625" customWidth="1"/>
    <col min="3073" max="3073" width="2.33203125" customWidth="1"/>
    <col min="3074" max="3074" width="18.88671875" customWidth="1"/>
    <col min="3075" max="3075" width="20.109375" customWidth="1"/>
    <col min="3076" max="3076" width="8.33203125" customWidth="1"/>
    <col min="3077" max="3077" width="12.88671875" customWidth="1"/>
    <col min="3078" max="3078" width="12" customWidth="1"/>
    <col min="3079" max="3079" width="21.33203125" customWidth="1"/>
    <col min="3080" max="3080" width="17.33203125" customWidth="1"/>
    <col min="3081" max="3081" width="17.44140625" bestFit="1" customWidth="1"/>
    <col min="3082" max="3082" width="1.88671875" customWidth="1"/>
    <col min="3084" max="3086" width="6.6640625" customWidth="1"/>
    <col min="3329" max="3329" width="2.33203125" customWidth="1"/>
    <col min="3330" max="3330" width="18.88671875" customWidth="1"/>
    <col min="3331" max="3331" width="20.109375" customWidth="1"/>
    <col min="3332" max="3332" width="8.33203125" customWidth="1"/>
    <col min="3333" max="3333" width="12.88671875" customWidth="1"/>
    <col min="3334" max="3334" width="12" customWidth="1"/>
    <col min="3335" max="3335" width="21.33203125" customWidth="1"/>
    <col min="3336" max="3336" width="17.33203125" customWidth="1"/>
    <col min="3337" max="3337" width="17.44140625" bestFit="1" customWidth="1"/>
    <col min="3338" max="3338" width="1.88671875" customWidth="1"/>
    <col min="3340" max="3342" width="6.6640625" customWidth="1"/>
    <col min="3585" max="3585" width="2.33203125" customWidth="1"/>
    <col min="3586" max="3586" width="18.88671875" customWidth="1"/>
    <col min="3587" max="3587" width="20.109375" customWidth="1"/>
    <col min="3588" max="3588" width="8.33203125" customWidth="1"/>
    <col min="3589" max="3589" width="12.88671875" customWidth="1"/>
    <col min="3590" max="3590" width="12" customWidth="1"/>
    <col min="3591" max="3591" width="21.33203125" customWidth="1"/>
    <col min="3592" max="3592" width="17.33203125" customWidth="1"/>
    <col min="3593" max="3593" width="17.44140625" bestFit="1" customWidth="1"/>
    <col min="3594" max="3594" width="1.88671875" customWidth="1"/>
    <col min="3596" max="3598" width="6.6640625" customWidth="1"/>
    <col min="3841" max="3841" width="2.33203125" customWidth="1"/>
    <col min="3842" max="3842" width="18.88671875" customWidth="1"/>
    <col min="3843" max="3843" width="20.109375" customWidth="1"/>
    <col min="3844" max="3844" width="8.33203125" customWidth="1"/>
    <col min="3845" max="3845" width="12.88671875" customWidth="1"/>
    <col min="3846" max="3846" width="12" customWidth="1"/>
    <col min="3847" max="3847" width="21.33203125" customWidth="1"/>
    <col min="3848" max="3848" width="17.33203125" customWidth="1"/>
    <col min="3849" max="3849" width="17.44140625" bestFit="1" customWidth="1"/>
    <col min="3850" max="3850" width="1.88671875" customWidth="1"/>
    <col min="3852" max="3854" width="6.6640625" customWidth="1"/>
    <col min="4097" max="4097" width="2.33203125" customWidth="1"/>
    <col min="4098" max="4098" width="18.88671875" customWidth="1"/>
    <col min="4099" max="4099" width="20.109375" customWidth="1"/>
    <col min="4100" max="4100" width="8.33203125" customWidth="1"/>
    <col min="4101" max="4101" width="12.88671875" customWidth="1"/>
    <col min="4102" max="4102" width="12" customWidth="1"/>
    <col min="4103" max="4103" width="21.33203125" customWidth="1"/>
    <col min="4104" max="4104" width="17.33203125" customWidth="1"/>
    <col min="4105" max="4105" width="17.44140625" bestFit="1" customWidth="1"/>
    <col min="4106" max="4106" width="1.88671875" customWidth="1"/>
    <col min="4108" max="4110" width="6.6640625" customWidth="1"/>
    <col min="4353" max="4353" width="2.33203125" customWidth="1"/>
    <col min="4354" max="4354" width="18.88671875" customWidth="1"/>
    <col min="4355" max="4355" width="20.109375" customWidth="1"/>
    <col min="4356" max="4356" width="8.33203125" customWidth="1"/>
    <col min="4357" max="4357" width="12.88671875" customWidth="1"/>
    <col min="4358" max="4358" width="12" customWidth="1"/>
    <col min="4359" max="4359" width="21.33203125" customWidth="1"/>
    <col min="4360" max="4360" width="17.33203125" customWidth="1"/>
    <col min="4361" max="4361" width="17.44140625" bestFit="1" customWidth="1"/>
    <col min="4362" max="4362" width="1.88671875" customWidth="1"/>
    <col min="4364" max="4366" width="6.6640625" customWidth="1"/>
    <col min="4609" max="4609" width="2.33203125" customWidth="1"/>
    <col min="4610" max="4610" width="18.88671875" customWidth="1"/>
    <col min="4611" max="4611" width="20.109375" customWidth="1"/>
    <col min="4612" max="4612" width="8.33203125" customWidth="1"/>
    <col min="4613" max="4613" width="12.88671875" customWidth="1"/>
    <col min="4614" max="4614" width="12" customWidth="1"/>
    <col min="4615" max="4615" width="21.33203125" customWidth="1"/>
    <col min="4616" max="4616" width="17.33203125" customWidth="1"/>
    <col min="4617" max="4617" width="17.44140625" bestFit="1" customWidth="1"/>
    <col min="4618" max="4618" width="1.88671875" customWidth="1"/>
    <col min="4620" max="4622" width="6.6640625" customWidth="1"/>
    <col min="4865" max="4865" width="2.33203125" customWidth="1"/>
    <col min="4866" max="4866" width="18.88671875" customWidth="1"/>
    <col min="4867" max="4867" width="20.109375" customWidth="1"/>
    <col min="4868" max="4868" width="8.33203125" customWidth="1"/>
    <col min="4869" max="4869" width="12.88671875" customWidth="1"/>
    <col min="4870" max="4870" width="12" customWidth="1"/>
    <col min="4871" max="4871" width="21.33203125" customWidth="1"/>
    <col min="4872" max="4872" width="17.33203125" customWidth="1"/>
    <col min="4873" max="4873" width="17.44140625" bestFit="1" customWidth="1"/>
    <col min="4874" max="4874" width="1.88671875" customWidth="1"/>
    <col min="4876" max="4878" width="6.6640625" customWidth="1"/>
    <col min="5121" max="5121" width="2.33203125" customWidth="1"/>
    <col min="5122" max="5122" width="18.88671875" customWidth="1"/>
    <col min="5123" max="5123" width="20.109375" customWidth="1"/>
    <col min="5124" max="5124" width="8.33203125" customWidth="1"/>
    <col min="5125" max="5125" width="12.88671875" customWidth="1"/>
    <col min="5126" max="5126" width="12" customWidth="1"/>
    <col min="5127" max="5127" width="21.33203125" customWidth="1"/>
    <col min="5128" max="5128" width="17.33203125" customWidth="1"/>
    <col min="5129" max="5129" width="17.44140625" bestFit="1" customWidth="1"/>
    <col min="5130" max="5130" width="1.88671875" customWidth="1"/>
    <col min="5132" max="5134" width="6.6640625" customWidth="1"/>
    <col min="5377" max="5377" width="2.33203125" customWidth="1"/>
    <col min="5378" max="5378" width="18.88671875" customWidth="1"/>
    <col min="5379" max="5379" width="20.109375" customWidth="1"/>
    <col min="5380" max="5380" width="8.33203125" customWidth="1"/>
    <col min="5381" max="5381" width="12.88671875" customWidth="1"/>
    <col min="5382" max="5382" width="12" customWidth="1"/>
    <col min="5383" max="5383" width="21.33203125" customWidth="1"/>
    <col min="5384" max="5384" width="17.33203125" customWidth="1"/>
    <col min="5385" max="5385" width="17.44140625" bestFit="1" customWidth="1"/>
    <col min="5386" max="5386" width="1.88671875" customWidth="1"/>
    <col min="5388" max="5390" width="6.6640625" customWidth="1"/>
    <col min="5633" max="5633" width="2.33203125" customWidth="1"/>
    <col min="5634" max="5634" width="18.88671875" customWidth="1"/>
    <col min="5635" max="5635" width="20.109375" customWidth="1"/>
    <col min="5636" max="5636" width="8.33203125" customWidth="1"/>
    <col min="5637" max="5637" width="12.88671875" customWidth="1"/>
    <col min="5638" max="5638" width="12" customWidth="1"/>
    <col min="5639" max="5639" width="21.33203125" customWidth="1"/>
    <col min="5640" max="5640" width="17.33203125" customWidth="1"/>
    <col min="5641" max="5641" width="17.44140625" bestFit="1" customWidth="1"/>
    <col min="5642" max="5642" width="1.88671875" customWidth="1"/>
    <col min="5644" max="5646" width="6.6640625" customWidth="1"/>
    <col min="5889" max="5889" width="2.33203125" customWidth="1"/>
    <col min="5890" max="5890" width="18.88671875" customWidth="1"/>
    <col min="5891" max="5891" width="20.109375" customWidth="1"/>
    <col min="5892" max="5892" width="8.33203125" customWidth="1"/>
    <col min="5893" max="5893" width="12.88671875" customWidth="1"/>
    <col min="5894" max="5894" width="12" customWidth="1"/>
    <col min="5895" max="5895" width="21.33203125" customWidth="1"/>
    <col min="5896" max="5896" width="17.33203125" customWidth="1"/>
    <col min="5897" max="5897" width="17.44140625" bestFit="1" customWidth="1"/>
    <col min="5898" max="5898" width="1.88671875" customWidth="1"/>
    <col min="5900" max="5902" width="6.6640625" customWidth="1"/>
    <col min="6145" max="6145" width="2.33203125" customWidth="1"/>
    <col min="6146" max="6146" width="18.88671875" customWidth="1"/>
    <col min="6147" max="6147" width="20.109375" customWidth="1"/>
    <col min="6148" max="6148" width="8.33203125" customWidth="1"/>
    <col min="6149" max="6149" width="12.88671875" customWidth="1"/>
    <col min="6150" max="6150" width="12" customWidth="1"/>
    <col min="6151" max="6151" width="21.33203125" customWidth="1"/>
    <col min="6152" max="6152" width="17.33203125" customWidth="1"/>
    <col min="6153" max="6153" width="17.44140625" bestFit="1" customWidth="1"/>
    <col min="6154" max="6154" width="1.88671875" customWidth="1"/>
    <col min="6156" max="6158" width="6.6640625" customWidth="1"/>
    <col min="6401" max="6401" width="2.33203125" customWidth="1"/>
    <col min="6402" max="6402" width="18.88671875" customWidth="1"/>
    <col min="6403" max="6403" width="20.109375" customWidth="1"/>
    <col min="6404" max="6404" width="8.33203125" customWidth="1"/>
    <col min="6405" max="6405" width="12.88671875" customWidth="1"/>
    <col min="6406" max="6406" width="12" customWidth="1"/>
    <col min="6407" max="6407" width="21.33203125" customWidth="1"/>
    <col min="6408" max="6408" width="17.33203125" customWidth="1"/>
    <col min="6409" max="6409" width="17.44140625" bestFit="1" customWidth="1"/>
    <col min="6410" max="6410" width="1.88671875" customWidth="1"/>
    <col min="6412" max="6414" width="6.6640625" customWidth="1"/>
    <col min="6657" max="6657" width="2.33203125" customWidth="1"/>
    <col min="6658" max="6658" width="18.88671875" customWidth="1"/>
    <col min="6659" max="6659" width="20.109375" customWidth="1"/>
    <col min="6660" max="6660" width="8.33203125" customWidth="1"/>
    <col min="6661" max="6661" width="12.88671875" customWidth="1"/>
    <col min="6662" max="6662" width="12" customWidth="1"/>
    <col min="6663" max="6663" width="21.33203125" customWidth="1"/>
    <col min="6664" max="6664" width="17.33203125" customWidth="1"/>
    <col min="6665" max="6665" width="17.44140625" bestFit="1" customWidth="1"/>
    <col min="6666" max="6666" width="1.88671875" customWidth="1"/>
    <col min="6668" max="6670" width="6.6640625" customWidth="1"/>
    <col min="6913" max="6913" width="2.33203125" customWidth="1"/>
    <col min="6914" max="6914" width="18.88671875" customWidth="1"/>
    <col min="6915" max="6915" width="20.109375" customWidth="1"/>
    <col min="6916" max="6916" width="8.33203125" customWidth="1"/>
    <col min="6917" max="6917" width="12.88671875" customWidth="1"/>
    <col min="6918" max="6918" width="12" customWidth="1"/>
    <col min="6919" max="6919" width="21.33203125" customWidth="1"/>
    <col min="6920" max="6920" width="17.33203125" customWidth="1"/>
    <col min="6921" max="6921" width="17.44140625" bestFit="1" customWidth="1"/>
    <col min="6922" max="6922" width="1.88671875" customWidth="1"/>
    <col min="6924" max="6926" width="6.6640625" customWidth="1"/>
    <col min="7169" max="7169" width="2.33203125" customWidth="1"/>
    <col min="7170" max="7170" width="18.88671875" customWidth="1"/>
    <col min="7171" max="7171" width="20.109375" customWidth="1"/>
    <col min="7172" max="7172" width="8.33203125" customWidth="1"/>
    <col min="7173" max="7173" width="12.88671875" customWidth="1"/>
    <col min="7174" max="7174" width="12" customWidth="1"/>
    <col min="7175" max="7175" width="21.33203125" customWidth="1"/>
    <col min="7176" max="7176" width="17.33203125" customWidth="1"/>
    <col min="7177" max="7177" width="17.44140625" bestFit="1" customWidth="1"/>
    <col min="7178" max="7178" width="1.88671875" customWidth="1"/>
    <col min="7180" max="7182" width="6.6640625" customWidth="1"/>
    <col min="7425" max="7425" width="2.33203125" customWidth="1"/>
    <col min="7426" max="7426" width="18.88671875" customWidth="1"/>
    <col min="7427" max="7427" width="20.109375" customWidth="1"/>
    <col min="7428" max="7428" width="8.33203125" customWidth="1"/>
    <col min="7429" max="7429" width="12.88671875" customWidth="1"/>
    <col min="7430" max="7430" width="12" customWidth="1"/>
    <col min="7431" max="7431" width="21.33203125" customWidth="1"/>
    <col min="7432" max="7432" width="17.33203125" customWidth="1"/>
    <col min="7433" max="7433" width="17.44140625" bestFit="1" customWidth="1"/>
    <col min="7434" max="7434" width="1.88671875" customWidth="1"/>
    <col min="7436" max="7438" width="6.6640625" customWidth="1"/>
    <col min="7681" max="7681" width="2.33203125" customWidth="1"/>
    <col min="7682" max="7682" width="18.88671875" customWidth="1"/>
    <col min="7683" max="7683" width="20.109375" customWidth="1"/>
    <col min="7684" max="7684" width="8.33203125" customWidth="1"/>
    <col min="7685" max="7685" width="12.88671875" customWidth="1"/>
    <col min="7686" max="7686" width="12" customWidth="1"/>
    <col min="7687" max="7687" width="21.33203125" customWidth="1"/>
    <col min="7688" max="7688" width="17.33203125" customWidth="1"/>
    <col min="7689" max="7689" width="17.44140625" bestFit="1" customWidth="1"/>
    <col min="7690" max="7690" width="1.88671875" customWidth="1"/>
    <col min="7692" max="7694" width="6.6640625" customWidth="1"/>
    <col min="7937" max="7937" width="2.33203125" customWidth="1"/>
    <col min="7938" max="7938" width="18.88671875" customWidth="1"/>
    <col min="7939" max="7939" width="20.109375" customWidth="1"/>
    <col min="7940" max="7940" width="8.33203125" customWidth="1"/>
    <col min="7941" max="7941" width="12.88671875" customWidth="1"/>
    <col min="7942" max="7942" width="12" customWidth="1"/>
    <col min="7943" max="7943" width="21.33203125" customWidth="1"/>
    <col min="7944" max="7944" width="17.33203125" customWidth="1"/>
    <col min="7945" max="7945" width="17.44140625" bestFit="1" customWidth="1"/>
    <col min="7946" max="7946" width="1.88671875" customWidth="1"/>
    <col min="7948" max="7950" width="6.6640625" customWidth="1"/>
    <col min="8193" max="8193" width="2.33203125" customWidth="1"/>
    <col min="8194" max="8194" width="18.88671875" customWidth="1"/>
    <col min="8195" max="8195" width="20.109375" customWidth="1"/>
    <col min="8196" max="8196" width="8.33203125" customWidth="1"/>
    <col min="8197" max="8197" width="12.88671875" customWidth="1"/>
    <col min="8198" max="8198" width="12" customWidth="1"/>
    <col min="8199" max="8199" width="21.33203125" customWidth="1"/>
    <col min="8200" max="8200" width="17.33203125" customWidth="1"/>
    <col min="8201" max="8201" width="17.44140625" bestFit="1" customWidth="1"/>
    <col min="8202" max="8202" width="1.88671875" customWidth="1"/>
    <col min="8204" max="8206" width="6.6640625" customWidth="1"/>
    <col min="8449" max="8449" width="2.33203125" customWidth="1"/>
    <col min="8450" max="8450" width="18.88671875" customWidth="1"/>
    <col min="8451" max="8451" width="20.109375" customWidth="1"/>
    <col min="8452" max="8452" width="8.33203125" customWidth="1"/>
    <col min="8453" max="8453" width="12.88671875" customWidth="1"/>
    <col min="8454" max="8454" width="12" customWidth="1"/>
    <col min="8455" max="8455" width="21.33203125" customWidth="1"/>
    <col min="8456" max="8456" width="17.33203125" customWidth="1"/>
    <col min="8457" max="8457" width="17.44140625" bestFit="1" customWidth="1"/>
    <col min="8458" max="8458" width="1.88671875" customWidth="1"/>
    <col min="8460" max="8462" width="6.6640625" customWidth="1"/>
    <col min="8705" max="8705" width="2.33203125" customWidth="1"/>
    <col min="8706" max="8706" width="18.88671875" customWidth="1"/>
    <col min="8707" max="8707" width="20.109375" customWidth="1"/>
    <col min="8708" max="8708" width="8.33203125" customWidth="1"/>
    <col min="8709" max="8709" width="12.88671875" customWidth="1"/>
    <col min="8710" max="8710" width="12" customWidth="1"/>
    <col min="8711" max="8711" width="21.33203125" customWidth="1"/>
    <col min="8712" max="8712" width="17.33203125" customWidth="1"/>
    <col min="8713" max="8713" width="17.44140625" bestFit="1" customWidth="1"/>
    <col min="8714" max="8714" width="1.88671875" customWidth="1"/>
    <col min="8716" max="8718" width="6.6640625" customWidth="1"/>
    <col min="8961" max="8961" width="2.33203125" customWidth="1"/>
    <col min="8962" max="8962" width="18.88671875" customWidth="1"/>
    <col min="8963" max="8963" width="20.109375" customWidth="1"/>
    <col min="8964" max="8964" width="8.33203125" customWidth="1"/>
    <col min="8965" max="8965" width="12.88671875" customWidth="1"/>
    <col min="8966" max="8966" width="12" customWidth="1"/>
    <col min="8967" max="8967" width="21.33203125" customWidth="1"/>
    <col min="8968" max="8968" width="17.33203125" customWidth="1"/>
    <col min="8969" max="8969" width="17.44140625" bestFit="1" customWidth="1"/>
    <col min="8970" max="8970" width="1.88671875" customWidth="1"/>
    <col min="8972" max="8974" width="6.6640625" customWidth="1"/>
    <col min="9217" max="9217" width="2.33203125" customWidth="1"/>
    <col min="9218" max="9218" width="18.88671875" customWidth="1"/>
    <col min="9219" max="9219" width="20.109375" customWidth="1"/>
    <col min="9220" max="9220" width="8.33203125" customWidth="1"/>
    <col min="9221" max="9221" width="12.88671875" customWidth="1"/>
    <col min="9222" max="9222" width="12" customWidth="1"/>
    <col min="9223" max="9223" width="21.33203125" customWidth="1"/>
    <col min="9224" max="9224" width="17.33203125" customWidth="1"/>
    <col min="9225" max="9225" width="17.44140625" bestFit="1" customWidth="1"/>
    <col min="9226" max="9226" width="1.88671875" customWidth="1"/>
    <col min="9228" max="9230" width="6.6640625" customWidth="1"/>
    <col min="9473" max="9473" width="2.33203125" customWidth="1"/>
    <col min="9474" max="9474" width="18.88671875" customWidth="1"/>
    <col min="9475" max="9475" width="20.109375" customWidth="1"/>
    <col min="9476" max="9476" width="8.33203125" customWidth="1"/>
    <col min="9477" max="9477" width="12.88671875" customWidth="1"/>
    <col min="9478" max="9478" width="12" customWidth="1"/>
    <col min="9479" max="9479" width="21.33203125" customWidth="1"/>
    <col min="9480" max="9480" width="17.33203125" customWidth="1"/>
    <col min="9481" max="9481" width="17.44140625" bestFit="1" customWidth="1"/>
    <col min="9482" max="9482" width="1.88671875" customWidth="1"/>
    <col min="9484" max="9486" width="6.6640625" customWidth="1"/>
    <col min="9729" max="9729" width="2.33203125" customWidth="1"/>
    <col min="9730" max="9730" width="18.88671875" customWidth="1"/>
    <col min="9731" max="9731" width="20.109375" customWidth="1"/>
    <col min="9732" max="9732" width="8.33203125" customWidth="1"/>
    <col min="9733" max="9733" width="12.88671875" customWidth="1"/>
    <col min="9734" max="9734" width="12" customWidth="1"/>
    <col min="9735" max="9735" width="21.33203125" customWidth="1"/>
    <col min="9736" max="9736" width="17.33203125" customWidth="1"/>
    <col min="9737" max="9737" width="17.44140625" bestFit="1" customWidth="1"/>
    <col min="9738" max="9738" width="1.88671875" customWidth="1"/>
    <col min="9740" max="9742" width="6.6640625" customWidth="1"/>
    <col min="9985" max="9985" width="2.33203125" customWidth="1"/>
    <col min="9986" max="9986" width="18.88671875" customWidth="1"/>
    <col min="9987" max="9987" width="20.109375" customWidth="1"/>
    <col min="9988" max="9988" width="8.33203125" customWidth="1"/>
    <col min="9989" max="9989" width="12.88671875" customWidth="1"/>
    <col min="9990" max="9990" width="12" customWidth="1"/>
    <col min="9991" max="9991" width="21.33203125" customWidth="1"/>
    <col min="9992" max="9992" width="17.33203125" customWidth="1"/>
    <col min="9993" max="9993" width="17.44140625" bestFit="1" customWidth="1"/>
    <col min="9994" max="9994" width="1.88671875" customWidth="1"/>
    <col min="9996" max="9998" width="6.6640625" customWidth="1"/>
    <col min="10241" max="10241" width="2.33203125" customWidth="1"/>
    <col min="10242" max="10242" width="18.88671875" customWidth="1"/>
    <col min="10243" max="10243" width="20.109375" customWidth="1"/>
    <col min="10244" max="10244" width="8.33203125" customWidth="1"/>
    <col min="10245" max="10245" width="12.88671875" customWidth="1"/>
    <col min="10246" max="10246" width="12" customWidth="1"/>
    <col min="10247" max="10247" width="21.33203125" customWidth="1"/>
    <col min="10248" max="10248" width="17.33203125" customWidth="1"/>
    <col min="10249" max="10249" width="17.44140625" bestFit="1" customWidth="1"/>
    <col min="10250" max="10250" width="1.88671875" customWidth="1"/>
    <col min="10252" max="10254" width="6.6640625" customWidth="1"/>
    <col min="10497" max="10497" width="2.33203125" customWidth="1"/>
    <col min="10498" max="10498" width="18.88671875" customWidth="1"/>
    <col min="10499" max="10499" width="20.109375" customWidth="1"/>
    <col min="10500" max="10500" width="8.33203125" customWidth="1"/>
    <col min="10501" max="10501" width="12.88671875" customWidth="1"/>
    <col min="10502" max="10502" width="12" customWidth="1"/>
    <col min="10503" max="10503" width="21.33203125" customWidth="1"/>
    <col min="10504" max="10504" width="17.33203125" customWidth="1"/>
    <col min="10505" max="10505" width="17.44140625" bestFit="1" customWidth="1"/>
    <col min="10506" max="10506" width="1.88671875" customWidth="1"/>
    <col min="10508" max="10510" width="6.6640625" customWidth="1"/>
    <col min="10753" max="10753" width="2.33203125" customWidth="1"/>
    <col min="10754" max="10754" width="18.88671875" customWidth="1"/>
    <col min="10755" max="10755" width="20.109375" customWidth="1"/>
    <col min="10756" max="10756" width="8.33203125" customWidth="1"/>
    <col min="10757" max="10757" width="12.88671875" customWidth="1"/>
    <col min="10758" max="10758" width="12" customWidth="1"/>
    <col min="10759" max="10759" width="21.33203125" customWidth="1"/>
    <col min="10760" max="10760" width="17.33203125" customWidth="1"/>
    <col min="10761" max="10761" width="17.44140625" bestFit="1" customWidth="1"/>
    <col min="10762" max="10762" width="1.88671875" customWidth="1"/>
    <col min="10764" max="10766" width="6.6640625" customWidth="1"/>
    <col min="11009" max="11009" width="2.33203125" customWidth="1"/>
    <col min="11010" max="11010" width="18.88671875" customWidth="1"/>
    <col min="11011" max="11011" width="20.109375" customWidth="1"/>
    <col min="11012" max="11012" width="8.33203125" customWidth="1"/>
    <col min="11013" max="11013" width="12.88671875" customWidth="1"/>
    <col min="11014" max="11014" width="12" customWidth="1"/>
    <col min="11015" max="11015" width="21.33203125" customWidth="1"/>
    <col min="11016" max="11016" width="17.33203125" customWidth="1"/>
    <col min="11017" max="11017" width="17.44140625" bestFit="1" customWidth="1"/>
    <col min="11018" max="11018" width="1.88671875" customWidth="1"/>
    <col min="11020" max="11022" width="6.6640625" customWidth="1"/>
    <col min="11265" max="11265" width="2.33203125" customWidth="1"/>
    <col min="11266" max="11266" width="18.88671875" customWidth="1"/>
    <col min="11267" max="11267" width="20.109375" customWidth="1"/>
    <col min="11268" max="11268" width="8.33203125" customWidth="1"/>
    <col min="11269" max="11269" width="12.88671875" customWidth="1"/>
    <col min="11270" max="11270" width="12" customWidth="1"/>
    <col min="11271" max="11271" width="21.33203125" customWidth="1"/>
    <col min="11272" max="11272" width="17.33203125" customWidth="1"/>
    <col min="11273" max="11273" width="17.44140625" bestFit="1" customWidth="1"/>
    <col min="11274" max="11274" width="1.88671875" customWidth="1"/>
    <col min="11276" max="11278" width="6.6640625" customWidth="1"/>
    <col min="11521" max="11521" width="2.33203125" customWidth="1"/>
    <col min="11522" max="11522" width="18.88671875" customWidth="1"/>
    <col min="11523" max="11523" width="20.109375" customWidth="1"/>
    <col min="11524" max="11524" width="8.33203125" customWidth="1"/>
    <col min="11525" max="11525" width="12.88671875" customWidth="1"/>
    <col min="11526" max="11526" width="12" customWidth="1"/>
    <col min="11527" max="11527" width="21.33203125" customWidth="1"/>
    <col min="11528" max="11528" width="17.33203125" customWidth="1"/>
    <col min="11529" max="11529" width="17.44140625" bestFit="1" customWidth="1"/>
    <col min="11530" max="11530" width="1.88671875" customWidth="1"/>
    <col min="11532" max="11534" width="6.6640625" customWidth="1"/>
    <col min="11777" max="11777" width="2.33203125" customWidth="1"/>
    <col min="11778" max="11778" width="18.88671875" customWidth="1"/>
    <col min="11779" max="11779" width="20.109375" customWidth="1"/>
    <col min="11780" max="11780" width="8.33203125" customWidth="1"/>
    <col min="11781" max="11781" width="12.88671875" customWidth="1"/>
    <col min="11782" max="11782" width="12" customWidth="1"/>
    <col min="11783" max="11783" width="21.33203125" customWidth="1"/>
    <col min="11784" max="11784" width="17.33203125" customWidth="1"/>
    <col min="11785" max="11785" width="17.44140625" bestFit="1" customWidth="1"/>
    <col min="11786" max="11786" width="1.88671875" customWidth="1"/>
    <col min="11788" max="11790" width="6.6640625" customWidth="1"/>
    <col min="12033" max="12033" width="2.33203125" customWidth="1"/>
    <col min="12034" max="12034" width="18.88671875" customWidth="1"/>
    <col min="12035" max="12035" width="20.109375" customWidth="1"/>
    <col min="12036" max="12036" width="8.33203125" customWidth="1"/>
    <col min="12037" max="12037" width="12.88671875" customWidth="1"/>
    <col min="12038" max="12038" width="12" customWidth="1"/>
    <col min="12039" max="12039" width="21.33203125" customWidth="1"/>
    <col min="12040" max="12040" width="17.33203125" customWidth="1"/>
    <col min="12041" max="12041" width="17.44140625" bestFit="1" customWidth="1"/>
    <col min="12042" max="12042" width="1.88671875" customWidth="1"/>
    <col min="12044" max="12046" width="6.6640625" customWidth="1"/>
    <col min="12289" max="12289" width="2.33203125" customWidth="1"/>
    <col min="12290" max="12290" width="18.88671875" customWidth="1"/>
    <col min="12291" max="12291" width="20.109375" customWidth="1"/>
    <col min="12292" max="12292" width="8.33203125" customWidth="1"/>
    <col min="12293" max="12293" width="12.88671875" customWidth="1"/>
    <col min="12294" max="12294" width="12" customWidth="1"/>
    <col min="12295" max="12295" width="21.33203125" customWidth="1"/>
    <col min="12296" max="12296" width="17.33203125" customWidth="1"/>
    <col min="12297" max="12297" width="17.44140625" bestFit="1" customWidth="1"/>
    <col min="12298" max="12298" width="1.88671875" customWidth="1"/>
    <col min="12300" max="12302" width="6.6640625" customWidth="1"/>
    <col min="12545" max="12545" width="2.33203125" customWidth="1"/>
    <col min="12546" max="12546" width="18.88671875" customWidth="1"/>
    <col min="12547" max="12547" width="20.109375" customWidth="1"/>
    <col min="12548" max="12548" width="8.33203125" customWidth="1"/>
    <col min="12549" max="12549" width="12.88671875" customWidth="1"/>
    <col min="12550" max="12550" width="12" customWidth="1"/>
    <col min="12551" max="12551" width="21.33203125" customWidth="1"/>
    <col min="12552" max="12552" width="17.33203125" customWidth="1"/>
    <col min="12553" max="12553" width="17.44140625" bestFit="1" customWidth="1"/>
    <col min="12554" max="12554" width="1.88671875" customWidth="1"/>
    <col min="12556" max="12558" width="6.6640625" customWidth="1"/>
    <col min="12801" max="12801" width="2.33203125" customWidth="1"/>
    <col min="12802" max="12802" width="18.88671875" customWidth="1"/>
    <col min="12803" max="12803" width="20.109375" customWidth="1"/>
    <col min="12804" max="12804" width="8.33203125" customWidth="1"/>
    <col min="12805" max="12805" width="12.88671875" customWidth="1"/>
    <col min="12806" max="12806" width="12" customWidth="1"/>
    <col min="12807" max="12807" width="21.33203125" customWidth="1"/>
    <col min="12808" max="12808" width="17.33203125" customWidth="1"/>
    <col min="12809" max="12809" width="17.44140625" bestFit="1" customWidth="1"/>
    <col min="12810" max="12810" width="1.88671875" customWidth="1"/>
    <col min="12812" max="12814" width="6.6640625" customWidth="1"/>
    <col min="13057" max="13057" width="2.33203125" customWidth="1"/>
    <col min="13058" max="13058" width="18.88671875" customWidth="1"/>
    <col min="13059" max="13059" width="20.109375" customWidth="1"/>
    <col min="13060" max="13060" width="8.33203125" customWidth="1"/>
    <col min="13061" max="13061" width="12.88671875" customWidth="1"/>
    <col min="13062" max="13062" width="12" customWidth="1"/>
    <col min="13063" max="13063" width="21.33203125" customWidth="1"/>
    <col min="13064" max="13064" width="17.33203125" customWidth="1"/>
    <col min="13065" max="13065" width="17.44140625" bestFit="1" customWidth="1"/>
    <col min="13066" max="13066" width="1.88671875" customWidth="1"/>
    <col min="13068" max="13070" width="6.6640625" customWidth="1"/>
    <col min="13313" max="13313" width="2.33203125" customWidth="1"/>
    <col min="13314" max="13314" width="18.88671875" customWidth="1"/>
    <col min="13315" max="13315" width="20.109375" customWidth="1"/>
    <col min="13316" max="13316" width="8.33203125" customWidth="1"/>
    <col min="13317" max="13317" width="12.88671875" customWidth="1"/>
    <col min="13318" max="13318" width="12" customWidth="1"/>
    <col min="13319" max="13319" width="21.33203125" customWidth="1"/>
    <col min="13320" max="13320" width="17.33203125" customWidth="1"/>
    <col min="13321" max="13321" width="17.44140625" bestFit="1" customWidth="1"/>
    <col min="13322" max="13322" width="1.88671875" customWidth="1"/>
    <col min="13324" max="13326" width="6.6640625" customWidth="1"/>
    <col min="13569" max="13569" width="2.33203125" customWidth="1"/>
    <col min="13570" max="13570" width="18.88671875" customWidth="1"/>
    <col min="13571" max="13571" width="20.109375" customWidth="1"/>
    <col min="13572" max="13572" width="8.33203125" customWidth="1"/>
    <col min="13573" max="13573" width="12.88671875" customWidth="1"/>
    <col min="13574" max="13574" width="12" customWidth="1"/>
    <col min="13575" max="13575" width="21.33203125" customWidth="1"/>
    <col min="13576" max="13576" width="17.33203125" customWidth="1"/>
    <col min="13577" max="13577" width="17.44140625" bestFit="1" customWidth="1"/>
    <col min="13578" max="13578" width="1.88671875" customWidth="1"/>
    <col min="13580" max="13582" width="6.6640625" customWidth="1"/>
    <col min="13825" max="13825" width="2.33203125" customWidth="1"/>
    <col min="13826" max="13826" width="18.88671875" customWidth="1"/>
    <col min="13827" max="13827" width="20.109375" customWidth="1"/>
    <col min="13828" max="13828" width="8.33203125" customWidth="1"/>
    <col min="13829" max="13829" width="12.88671875" customWidth="1"/>
    <col min="13830" max="13830" width="12" customWidth="1"/>
    <col min="13831" max="13831" width="21.33203125" customWidth="1"/>
    <col min="13832" max="13832" width="17.33203125" customWidth="1"/>
    <col min="13833" max="13833" width="17.44140625" bestFit="1" customWidth="1"/>
    <col min="13834" max="13834" width="1.88671875" customWidth="1"/>
    <col min="13836" max="13838" width="6.6640625" customWidth="1"/>
    <col min="14081" max="14081" width="2.33203125" customWidth="1"/>
    <col min="14082" max="14082" width="18.88671875" customWidth="1"/>
    <col min="14083" max="14083" width="20.109375" customWidth="1"/>
    <col min="14084" max="14084" width="8.33203125" customWidth="1"/>
    <col min="14085" max="14085" width="12.88671875" customWidth="1"/>
    <col min="14086" max="14086" width="12" customWidth="1"/>
    <col min="14087" max="14087" width="21.33203125" customWidth="1"/>
    <col min="14088" max="14088" width="17.33203125" customWidth="1"/>
    <col min="14089" max="14089" width="17.44140625" bestFit="1" customWidth="1"/>
    <col min="14090" max="14090" width="1.88671875" customWidth="1"/>
    <col min="14092" max="14094" width="6.6640625" customWidth="1"/>
    <col min="14337" max="14337" width="2.33203125" customWidth="1"/>
    <col min="14338" max="14338" width="18.88671875" customWidth="1"/>
    <col min="14339" max="14339" width="20.109375" customWidth="1"/>
    <col min="14340" max="14340" width="8.33203125" customWidth="1"/>
    <col min="14341" max="14341" width="12.88671875" customWidth="1"/>
    <col min="14342" max="14342" width="12" customWidth="1"/>
    <col min="14343" max="14343" width="21.33203125" customWidth="1"/>
    <col min="14344" max="14344" width="17.33203125" customWidth="1"/>
    <col min="14345" max="14345" width="17.44140625" bestFit="1" customWidth="1"/>
    <col min="14346" max="14346" width="1.88671875" customWidth="1"/>
    <col min="14348" max="14350" width="6.6640625" customWidth="1"/>
    <col min="14593" max="14593" width="2.33203125" customWidth="1"/>
    <col min="14594" max="14594" width="18.88671875" customWidth="1"/>
    <col min="14595" max="14595" width="20.109375" customWidth="1"/>
    <col min="14596" max="14596" width="8.33203125" customWidth="1"/>
    <col min="14597" max="14597" width="12.88671875" customWidth="1"/>
    <col min="14598" max="14598" width="12" customWidth="1"/>
    <col min="14599" max="14599" width="21.33203125" customWidth="1"/>
    <col min="14600" max="14600" width="17.33203125" customWidth="1"/>
    <col min="14601" max="14601" width="17.44140625" bestFit="1" customWidth="1"/>
    <col min="14602" max="14602" width="1.88671875" customWidth="1"/>
    <col min="14604" max="14606" width="6.6640625" customWidth="1"/>
    <col min="14849" max="14849" width="2.33203125" customWidth="1"/>
    <col min="14850" max="14850" width="18.88671875" customWidth="1"/>
    <col min="14851" max="14851" width="20.109375" customWidth="1"/>
    <col min="14852" max="14852" width="8.33203125" customWidth="1"/>
    <col min="14853" max="14853" width="12.88671875" customWidth="1"/>
    <col min="14854" max="14854" width="12" customWidth="1"/>
    <col min="14855" max="14855" width="21.33203125" customWidth="1"/>
    <col min="14856" max="14856" width="17.33203125" customWidth="1"/>
    <col min="14857" max="14857" width="17.44140625" bestFit="1" customWidth="1"/>
    <col min="14858" max="14858" width="1.88671875" customWidth="1"/>
    <col min="14860" max="14862" width="6.6640625" customWidth="1"/>
    <col min="15105" max="15105" width="2.33203125" customWidth="1"/>
    <col min="15106" max="15106" width="18.88671875" customWidth="1"/>
    <col min="15107" max="15107" width="20.109375" customWidth="1"/>
    <col min="15108" max="15108" width="8.33203125" customWidth="1"/>
    <col min="15109" max="15109" width="12.88671875" customWidth="1"/>
    <col min="15110" max="15110" width="12" customWidth="1"/>
    <col min="15111" max="15111" width="21.33203125" customWidth="1"/>
    <col min="15112" max="15112" width="17.33203125" customWidth="1"/>
    <col min="15113" max="15113" width="17.44140625" bestFit="1" customWidth="1"/>
    <col min="15114" max="15114" width="1.88671875" customWidth="1"/>
    <col min="15116" max="15118" width="6.6640625" customWidth="1"/>
    <col min="15361" max="15361" width="2.33203125" customWidth="1"/>
    <col min="15362" max="15362" width="18.88671875" customWidth="1"/>
    <col min="15363" max="15363" width="20.109375" customWidth="1"/>
    <col min="15364" max="15364" width="8.33203125" customWidth="1"/>
    <col min="15365" max="15365" width="12.88671875" customWidth="1"/>
    <col min="15366" max="15366" width="12" customWidth="1"/>
    <col min="15367" max="15367" width="21.33203125" customWidth="1"/>
    <col min="15368" max="15368" width="17.33203125" customWidth="1"/>
    <col min="15369" max="15369" width="17.44140625" bestFit="1" customWidth="1"/>
    <col min="15370" max="15370" width="1.88671875" customWidth="1"/>
    <col min="15372" max="15374" width="6.6640625" customWidth="1"/>
    <col min="15617" max="15617" width="2.33203125" customWidth="1"/>
    <col min="15618" max="15618" width="18.88671875" customWidth="1"/>
    <col min="15619" max="15619" width="20.109375" customWidth="1"/>
    <col min="15620" max="15620" width="8.33203125" customWidth="1"/>
    <col min="15621" max="15621" width="12.88671875" customWidth="1"/>
    <col min="15622" max="15622" width="12" customWidth="1"/>
    <col min="15623" max="15623" width="21.33203125" customWidth="1"/>
    <col min="15624" max="15624" width="17.33203125" customWidth="1"/>
    <col min="15625" max="15625" width="17.44140625" bestFit="1" customWidth="1"/>
    <col min="15626" max="15626" width="1.88671875" customWidth="1"/>
    <col min="15628" max="15630" width="6.6640625" customWidth="1"/>
    <col min="15873" max="15873" width="2.33203125" customWidth="1"/>
    <col min="15874" max="15874" width="18.88671875" customWidth="1"/>
    <col min="15875" max="15875" width="20.109375" customWidth="1"/>
    <col min="15876" max="15876" width="8.33203125" customWidth="1"/>
    <col min="15877" max="15877" width="12.88671875" customWidth="1"/>
    <col min="15878" max="15878" width="12" customWidth="1"/>
    <col min="15879" max="15879" width="21.33203125" customWidth="1"/>
    <col min="15880" max="15880" width="17.33203125" customWidth="1"/>
    <col min="15881" max="15881" width="17.44140625" bestFit="1" customWidth="1"/>
    <col min="15882" max="15882" width="1.88671875" customWidth="1"/>
    <col min="15884" max="15886" width="6.6640625" customWidth="1"/>
    <col min="16129" max="16129" width="2.33203125" customWidth="1"/>
    <col min="16130" max="16130" width="18.88671875" customWidth="1"/>
    <col min="16131" max="16131" width="20.109375" customWidth="1"/>
    <col min="16132" max="16132" width="8.33203125" customWidth="1"/>
    <col min="16133" max="16133" width="12.88671875" customWidth="1"/>
    <col min="16134" max="16134" width="12" customWidth="1"/>
    <col min="16135" max="16135" width="21.33203125" customWidth="1"/>
    <col min="16136" max="16136" width="17.33203125" customWidth="1"/>
    <col min="16137" max="16137" width="17.44140625" bestFit="1" customWidth="1"/>
    <col min="16138" max="16138" width="1.88671875" customWidth="1"/>
    <col min="16140" max="16142" width="6.6640625" customWidth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6.8" x14ac:dyDescent="0.3">
      <c r="A2" s="1"/>
      <c r="B2" s="2" t="s">
        <v>0</v>
      </c>
      <c r="C2" s="3"/>
      <c r="D2" s="3"/>
      <c r="E2" s="3"/>
      <c r="F2" s="4"/>
      <c r="G2" s="54" t="s">
        <v>15</v>
      </c>
      <c r="H2" s="3"/>
      <c r="I2" s="73" t="s">
        <v>30</v>
      </c>
      <c r="J2" s="1"/>
    </row>
    <row r="3" spans="1:15" x14ac:dyDescent="0.3">
      <c r="A3" s="1"/>
      <c r="B3" s="3"/>
      <c r="C3" s="5"/>
      <c r="D3" s="5"/>
      <c r="E3" s="3"/>
      <c r="F3" s="3"/>
      <c r="G3" s="6"/>
      <c r="H3" s="3"/>
      <c r="I3" s="3"/>
      <c r="J3" s="1"/>
    </row>
    <row r="4" spans="1:15" ht="21.9" customHeight="1" x14ac:dyDescent="0.3">
      <c r="A4" s="1"/>
      <c r="B4" s="7">
        <v>1.7500000000000002E-2</v>
      </c>
      <c r="C4" s="8"/>
      <c r="D4" s="8"/>
      <c r="E4" s="9"/>
      <c r="F4" s="9"/>
      <c r="G4" s="55" t="s">
        <v>1</v>
      </c>
      <c r="H4" s="56"/>
      <c r="I4" s="57"/>
      <c r="J4" s="1"/>
    </row>
    <row r="5" spans="1:15" s="44" customFormat="1" ht="32.25" customHeight="1" x14ac:dyDescent="0.3">
      <c r="A5" s="10"/>
      <c r="B5" s="11" t="s">
        <v>2</v>
      </c>
      <c r="C5" s="11" t="s">
        <v>22</v>
      </c>
      <c r="D5" s="11" t="s">
        <v>3</v>
      </c>
      <c r="E5" s="11" t="s">
        <v>4</v>
      </c>
      <c r="F5" s="11" t="s">
        <v>5</v>
      </c>
      <c r="G5" s="11" t="s">
        <v>6</v>
      </c>
      <c r="H5" s="11" t="str">
        <f>IF(H6=0,"  ","1ª. Parcela.")</f>
        <v xml:space="preserve">  </v>
      </c>
      <c r="I5" s="12">
        <f>IF(H6=0,E6,E6-1)</f>
        <v>36</v>
      </c>
      <c r="J5" s="10"/>
      <c r="M5" s="45"/>
      <c r="N5" s="45"/>
      <c r="O5" s="46"/>
    </row>
    <row r="6" spans="1:15" s="44" customFormat="1" ht="21.9" customHeight="1" x14ac:dyDescent="0.3">
      <c r="A6" s="10"/>
      <c r="B6" s="13" t="s">
        <v>7</v>
      </c>
      <c r="C6" s="14">
        <v>98000</v>
      </c>
      <c r="D6" s="15">
        <v>1</v>
      </c>
      <c r="E6" s="16">
        <v>36</v>
      </c>
      <c r="F6" s="17">
        <f>VLOOKUP(E6,PRAZOS!$B$4:$C$243,2,FALSE)</f>
        <v>550</v>
      </c>
      <c r="G6" s="18">
        <f>ROUND(FV($B$4,F6/30,0,-C8),2)</f>
        <v>94287.71</v>
      </c>
      <c r="H6" s="19">
        <f>IF(C10&gt;=1,0,ROUND((-I6*(E6-1))+G6,2))</f>
        <v>0</v>
      </c>
      <c r="I6" s="20">
        <f>IF(E6=1,0,ROUND(G6/E6,2))</f>
        <v>2619.1</v>
      </c>
      <c r="J6" s="21"/>
      <c r="K6" s="46"/>
      <c r="L6" s="46"/>
      <c r="N6" s="46"/>
    </row>
    <row r="7" spans="1:15" x14ac:dyDescent="0.3">
      <c r="A7" s="1"/>
      <c r="B7" s="9"/>
      <c r="C7" s="9"/>
      <c r="D7" s="9"/>
      <c r="E7" s="9"/>
      <c r="F7" s="22"/>
      <c r="G7" s="22"/>
      <c r="H7" s="22"/>
      <c r="I7" s="22"/>
      <c r="J7" s="1"/>
    </row>
    <row r="8" spans="1:15" ht="21.9" customHeight="1" thickBot="1" x14ac:dyDescent="0.35">
      <c r="A8" s="1"/>
      <c r="B8" s="23" t="s">
        <v>8</v>
      </c>
      <c r="C8" s="24">
        <f>IF(G2I2=PRAZOS!I2,SUM((C6*D6)-C10),"#erro")</f>
        <v>68600</v>
      </c>
      <c r="D8" s="25"/>
      <c r="E8" s="9"/>
      <c r="F8" s="58" t="s">
        <v>9</v>
      </c>
      <c r="G8" s="58"/>
      <c r="H8" s="26">
        <f>IF(G2I2=PRAZOS!I2,SUM(G6+C10),"#ERRO")</f>
        <v>123687.71</v>
      </c>
      <c r="I8" s="9"/>
      <c r="J8" s="1"/>
    </row>
    <row r="9" spans="1:15" x14ac:dyDescent="0.3">
      <c r="A9" s="1"/>
      <c r="B9" s="27"/>
      <c r="C9" s="28"/>
      <c r="D9" s="9"/>
      <c r="E9" s="9"/>
      <c r="F9" s="9"/>
      <c r="G9" s="9"/>
      <c r="H9" s="9"/>
      <c r="I9" s="9"/>
      <c r="J9" s="1"/>
    </row>
    <row r="10" spans="1:15" s="44" customFormat="1" ht="21.9" customHeight="1" x14ac:dyDescent="0.3">
      <c r="A10" s="10"/>
      <c r="B10" s="29" t="s">
        <v>20</v>
      </c>
      <c r="C10" s="30">
        <v>29400</v>
      </c>
      <c r="D10" s="31"/>
      <c r="E10" s="32"/>
      <c r="F10" s="32"/>
      <c r="G10" s="9"/>
      <c r="H10" s="32"/>
      <c r="I10" s="32"/>
      <c r="J10" s="10"/>
    </row>
    <row r="11" spans="1:15" x14ac:dyDescent="0.3">
      <c r="A11" s="1"/>
      <c r="B11" s="27"/>
      <c r="C11" s="33"/>
      <c r="D11" s="9"/>
      <c r="E11" s="9"/>
      <c r="F11" s="34" t="str">
        <f>IF(C10&gt;=1,"Apagar o valor da ENTRADA FIXA após o termino de cada operação"," ")</f>
        <v>Apagar o valor da ENTRADA FIXA após o termino de cada operação</v>
      </c>
      <c r="G11" s="35"/>
      <c r="H11" s="9"/>
      <c r="I11" s="9"/>
      <c r="J11" s="1"/>
    </row>
    <row r="12" spans="1:15" ht="21.9" customHeight="1" x14ac:dyDescent="0.3">
      <c r="A12" s="1"/>
      <c r="B12" s="29" t="s">
        <v>21</v>
      </c>
      <c r="C12" s="36">
        <v>5</v>
      </c>
      <c r="D12" s="37"/>
      <c r="E12" s="9"/>
      <c r="F12" s="34" t="str">
        <f>IF(C12&gt;=1,"Apagar o prazo de entrada tambem"," ")</f>
        <v>Apagar o prazo de entrada tambem</v>
      </c>
      <c r="G12" s="38"/>
      <c r="H12" s="9"/>
      <c r="I12" s="9"/>
      <c r="J12" s="1"/>
    </row>
    <row r="13" spans="1:15" x14ac:dyDescent="0.3">
      <c r="A13" s="1"/>
      <c r="B13" s="39"/>
      <c r="C13" s="39"/>
      <c r="D13" s="39"/>
      <c r="E13" s="39"/>
      <c r="F13" s="39"/>
      <c r="G13" s="39"/>
      <c r="H13" s="39"/>
      <c r="I13" s="39"/>
      <c r="J13" s="1"/>
    </row>
    <row r="14" spans="1:15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ht="21.9" customHeight="1" x14ac:dyDescent="0.3">
      <c r="A15" s="40"/>
      <c r="B15" s="41" t="s">
        <v>19</v>
      </c>
      <c r="C15" s="42">
        <v>30</v>
      </c>
      <c r="D15" s="42">
        <v>60</v>
      </c>
      <c r="E15" s="42">
        <v>90</v>
      </c>
      <c r="F15" s="42"/>
      <c r="G15" s="42"/>
      <c r="H15" s="42"/>
      <c r="I15" s="42"/>
      <c r="J15" s="40"/>
    </row>
    <row r="16" spans="1:15" ht="21.9" customHeight="1" x14ac:dyDescent="0.3">
      <c r="A16" s="40"/>
      <c r="B16" s="41" t="s">
        <v>10</v>
      </c>
      <c r="C16" s="43">
        <f>COUNTA(B15:I15)-1</f>
        <v>3</v>
      </c>
      <c r="D16" s="40"/>
      <c r="E16" s="40"/>
      <c r="F16" s="40"/>
      <c r="G16" s="40"/>
      <c r="H16" s="40"/>
      <c r="I16" s="40"/>
      <c r="J16" s="40"/>
    </row>
    <row r="17" spans="1:10" x14ac:dyDescent="0.3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27.75" customHeight="1" x14ac:dyDescent="0.3">
      <c r="A18" s="53"/>
      <c r="B18" s="53"/>
      <c r="C18" s="60" t="s">
        <v>18</v>
      </c>
      <c r="D18" s="60"/>
      <c r="E18" s="60"/>
      <c r="F18" s="60"/>
      <c r="G18" s="53"/>
      <c r="H18" s="53"/>
      <c r="I18" s="53"/>
      <c r="J18" s="53"/>
    </row>
    <row r="20" spans="1:10" x14ac:dyDescent="0.3">
      <c r="B20" s="59"/>
      <c r="C20" s="59"/>
      <c r="D20" s="59"/>
      <c r="E20" s="59"/>
      <c r="F20" s="59"/>
      <c r="G20" s="59"/>
      <c r="H20" s="59"/>
    </row>
    <row r="21" spans="1:10" x14ac:dyDescent="0.3">
      <c r="B21" s="59"/>
      <c r="C21" s="59"/>
      <c r="D21" s="59"/>
      <c r="E21" s="59"/>
      <c r="F21" s="59"/>
      <c r="G21" s="59"/>
      <c r="H21" s="59"/>
    </row>
    <row r="22" spans="1:10" x14ac:dyDescent="0.3">
      <c r="B22" s="59"/>
      <c r="C22" s="59"/>
      <c r="D22" s="59"/>
      <c r="E22" s="59"/>
      <c r="F22" s="59"/>
      <c r="G22" s="59"/>
      <c r="H22" s="59"/>
    </row>
  </sheetData>
  <mergeCells count="4">
    <mergeCell ref="G4:I4"/>
    <mergeCell ref="F8:G8"/>
    <mergeCell ref="B20:H22"/>
    <mergeCell ref="C18:F18"/>
  </mergeCells>
  <hyperlinks>
    <hyperlink ref="G2" r:id="rId1" display="TudoExcel" xr:uid="{969763DE-01AD-4ADA-8AA2-73EBB58BB473}"/>
    <hyperlink ref="C18:F18" r:id="rId2" display="tudoexcel.com.br" xr:uid="{9DB5ADF6-3623-41AB-911A-CF659A8EB917}"/>
    <hyperlink ref="I2" location="Donate!A1" display="Donate" xr:uid="{54BE77AC-A557-4D3B-9C70-D59C586295DF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6441-1EB1-4002-A9E4-CE38EC7F1E76}">
  <dimension ref="B2:M244"/>
  <sheetViews>
    <sheetView workbookViewId="0">
      <selection activeCell="K10" sqref="K10"/>
    </sheetView>
  </sheetViews>
  <sheetFormatPr defaultRowHeight="14.4" x14ac:dyDescent="0.3"/>
  <cols>
    <col min="1" max="1" width="5.6640625" customWidth="1"/>
    <col min="2" max="3" width="12.33203125" customWidth="1"/>
    <col min="4" max="4" width="6.33203125" customWidth="1"/>
    <col min="5" max="5" width="8.109375" bestFit="1" customWidth="1"/>
    <col min="6" max="6" width="6.44140625" bestFit="1" customWidth="1"/>
    <col min="7" max="7" width="6.5546875" bestFit="1" customWidth="1"/>
  </cols>
  <sheetData>
    <row r="2" spans="2:13" ht="15.6" x14ac:dyDescent="0.3">
      <c r="B2" s="47" t="s">
        <v>11</v>
      </c>
      <c r="C2" s="47" t="s">
        <v>5</v>
      </c>
      <c r="D2" s="47" t="s">
        <v>17</v>
      </c>
      <c r="E2" s="47" t="s">
        <v>12</v>
      </c>
      <c r="F2" s="47" t="s">
        <v>13</v>
      </c>
      <c r="G2" s="47" t="s">
        <v>14</v>
      </c>
      <c r="H2" s="47"/>
      <c r="I2" s="61" t="s">
        <v>15</v>
      </c>
      <c r="J2" s="62"/>
      <c r="K2" s="63"/>
      <c r="M2" s="72" t="s">
        <v>30</v>
      </c>
    </row>
    <row r="3" spans="2:13" x14ac:dyDescent="0.3">
      <c r="B3" s="47"/>
      <c r="C3" s="47"/>
      <c r="D3" s="67" t="s">
        <v>16</v>
      </c>
      <c r="E3" s="47"/>
      <c r="F3" s="47"/>
      <c r="G3" s="47"/>
      <c r="H3" s="47"/>
      <c r="I3" s="64"/>
      <c r="J3" s="65"/>
      <c r="K3" s="66"/>
    </row>
    <row r="4" spans="2:13" x14ac:dyDescent="0.3">
      <c r="B4" s="48">
        <v>1</v>
      </c>
      <c r="C4" s="48">
        <v>25</v>
      </c>
      <c r="D4" s="67"/>
      <c r="E4" s="49">
        <v>36526</v>
      </c>
      <c r="F4" s="49">
        <v>36526</v>
      </c>
      <c r="G4" s="50">
        <f t="shared" ref="G4:G67" si="0">+F4-E4</f>
        <v>0</v>
      </c>
    </row>
    <row r="5" spans="2:13" x14ac:dyDescent="0.3">
      <c r="B5" s="48">
        <v>2</v>
      </c>
      <c r="C5" s="48">
        <f>C4+15</f>
        <v>40</v>
      </c>
      <c r="D5" s="67"/>
      <c r="E5" s="49">
        <f>+E4</f>
        <v>36526</v>
      </c>
      <c r="F5" s="49">
        <v>36557</v>
      </c>
      <c r="G5" s="50">
        <f t="shared" si="0"/>
        <v>31</v>
      </c>
    </row>
    <row r="6" spans="2:13" x14ac:dyDescent="0.3">
      <c r="B6" s="48">
        <v>3</v>
      </c>
      <c r="C6" s="48">
        <f t="shared" ref="C6:C69" si="1">C5+15</f>
        <v>55</v>
      </c>
      <c r="D6" s="67"/>
      <c r="E6" s="49">
        <f>+E5</f>
        <v>36526</v>
      </c>
      <c r="F6" s="49">
        <v>36586</v>
      </c>
      <c r="G6" s="50">
        <f t="shared" si="0"/>
        <v>60</v>
      </c>
    </row>
    <row r="7" spans="2:13" x14ac:dyDescent="0.3">
      <c r="B7" s="48">
        <v>4</v>
      </c>
      <c r="C7" s="48">
        <f t="shared" si="1"/>
        <v>70</v>
      </c>
      <c r="D7" s="67"/>
      <c r="E7" s="49">
        <f>+E6</f>
        <v>36526</v>
      </c>
      <c r="F7" s="49">
        <v>36617</v>
      </c>
      <c r="G7" s="50">
        <f t="shared" si="0"/>
        <v>91</v>
      </c>
    </row>
    <row r="8" spans="2:13" x14ac:dyDescent="0.3">
      <c r="B8" s="48">
        <v>5</v>
      </c>
      <c r="C8" s="48">
        <f t="shared" si="1"/>
        <v>85</v>
      </c>
      <c r="D8" s="67"/>
      <c r="E8" s="49">
        <f>+E7</f>
        <v>36526</v>
      </c>
      <c r="F8" s="49">
        <v>36647</v>
      </c>
      <c r="G8" s="50">
        <f t="shared" si="0"/>
        <v>121</v>
      </c>
    </row>
    <row r="9" spans="2:13" x14ac:dyDescent="0.3">
      <c r="B9" s="48">
        <v>6</v>
      </c>
      <c r="C9" s="48">
        <f>C8+15</f>
        <v>100</v>
      </c>
      <c r="D9" s="67"/>
      <c r="E9" s="49">
        <f>+E8</f>
        <v>36526</v>
      </c>
      <c r="F9" s="49">
        <v>36678</v>
      </c>
      <c r="G9" s="50">
        <f t="shared" si="0"/>
        <v>152</v>
      </c>
    </row>
    <row r="10" spans="2:13" x14ac:dyDescent="0.3">
      <c r="B10" s="48">
        <v>7</v>
      </c>
      <c r="C10" s="48">
        <f t="shared" si="1"/>
        <v>115</v>
      </c>
      <c r="D10" s="67"/>
      <c r="E10" s="49">
        <f t="shared" ref="E10:E73" si="2">+E9</f>
        <v>36526</v>
      </c>
      <c r="F10" s="49">
        <v>36708</v>
      </c>
      <c r="G10" s="50">
        <f t="shared" si="0"/>
        <v>182</v>
      </c>
    </row>
    <row r="11" spans="2:13" x14ac:dyDescent="0.3">
      <c r="B11" s="48">
        <v>8</v>
      </c>
      <c r="C11" s="48">
        <f t="shared" si="1"/>
        <v>130</v>
      </c>
      <c r="D11" s="67"/>
      <c r="E11" s="49">
        <f t="shared" si="2"/>
        <v>36526</v>
      </c>
      <c r="F11" s="49">
        <v>36739</v>
      </c>
      <c r="G11" s="50">
        <f t="shared" si="0"/>
        <v>213</v>
      </c>
    </row>
    <row r="12" spans="2:13" x14ac:dyDescent="0.3">
      <c r="B12" s="48">
        <v>9</v>
      </c>
      <c r="C12" s="48">
        <f t="shared" si="1"/>
        <v>145</v>
      </c>
      <c r="D12" s="67"/>
      <c r="E12" s="49">
        <f t="shared" si="2"/>
        <v>36526</v>
      </c>
      <c r="F12" s="49">
        <v>36770</v>
      </c>
      <c r="G12" s="50">
        <f t="shared" si="0"/>
        <v>244</v>
      </c>
    </row>
    <row r="13" spans="2:13" x14ac:dyDescent="0.3">
      <c r="B13" s="48">
        <v>10</v>
      </c>
      <c r="C13" s="48">
        <f t="shared" si="1"/>
        <v>160</v>
      </c>
      <c r="D13" s="67"/>
      <c r="E13" s="49">
        <f t="shared" si="2"/>
        <v>36526</v>
      </c>
      <c r="F13" s="49">
        <v>36800</v>
      </c>
      <c r="G13" s="50">
        <f t="shared" si="0"/>
        <v>274</v>
      </c>
    </row>
    <row r="14" spans="2:13" x14ac:dyDescent="0.3">
      <c r="B14" s="48">
        <v>11</v>
      </c>
      <c r="C14" s="48">
        <f t="shared" si="1"/>
        <v>175</v>
      </c>
      <c r="D14" s="67"/>
      <c r="E14" s="49">
        <f t="shared" si="2"/>
        <v>36526</v>
      </c>
      <c r="F14" s="49">
        <v>36831</v>
      </c>
      <c r="G14" s="50">
        <f t="shared" si="0"/>
        <v>305</v>
      </c>
    </row>
    <row r="15" spans="2:13" x14ac:dyDescent="0.3">
      <c r="B15" s="48">
        <v>12</v>
      </c>
      <c r="C15" s="48">
        <f t="shared" si="1"/>
        <v>190</v>
      </c>
      <c r="D15" s="67"/>
      <c r="E15" s="49">
        <f t="shared" si="2"/>
        <v>36526</v>
      </c>
      <c r="F15" s="49">
        <v>36861</v>
      </c>
      <c r="G15" s="50">
        <f t="shared" si="0"/>
        <v>335</v>
      </c>
    </row>
    <row r="16" spans="2:13" x14ac:dyDescent="0.3">
      <c r="B16" s="48">
        <v>13</v>
      </c>
      <c r="C16" s="48">
        <f t="shared" si="1"/>
        <v>205</v>
      </c>
      <c r="D16" s="67"/>
      <c r="E16" s="49">
        <f t="shared" si="2"/>
        <v>36526</v>
      </c>
      <c r="F16" s="49">
        <v>36892</v>
      </c>
      <c r="G16" s="50">
        <f t="shared" si="0"/>
        <v>366</v>
      </c>
    </row>
    <row r="17" spans="2:7" x14ac:dyDescent="0.3">
      <c r="B17" s="48">
        <v>14</v>
      </c>
      <c r="C17" s="48">
        <f t="shared" si="1"/>
        <v>220</v>
      </c>
      <c r="D17" s="67"/>
      <c r="E17" s="49">
        <f t="shared" si="2"/>
        <v>36526</v>
      </c>
      <c r="F17" s="49">
        <v>36923</v>
      </c>
      <c r="G17" s="50">
        <f t="shared" si="0"/>
        <v>397</v>
      </c>
    </row>
    <row r="18" spans="2:7" x14ac:dyDescent="0.3">
      <c r="B18" s="48">
        <v>15</v>
      </c>
      <c r="C18" s="48">
        <f t="shared" si="1"/>
        <v>235</v>
      </c>
      <c r="D18" s="67"/>
      <c r="E18" s="49">
        <f t="shared" si="2"/>
        <v>36526</v>
      </c>
      <c r="F18" s="49">
        <v>36951</v>
      </c>
      <c r="G18" s="50">
        <f t="shared" si="0"/>
        <v>425</v>
      </c>
    </row>
    <row r="19" spans="2:7" x14ac:dyDescent="0.3">
      <c r="B19" s="48">
        <v>16</v>
      </c>
      <c r="C19" s="48">
        <f t="shared" si="1"/>
        <v>250</v>
      </c>
      <c r="D19" s="67"/>
      <c r="E19" s="49">
        <f t="shared" si="2"/>
        <v>36526</v>
      </c>
      <c r="F19" s="49">
        <v>36982</v>
      </c>
      <c r="G19" s="50">
        <f t="shared" si="0"/>
        <v>456</v>
      </c>
    </row>
    <row r="20" spans="2:7" x14ac:dyDescent="0.3">
      <c r="B20" s="48">
        <v>17</v>
      </c>
      <c r="C20" s="48">
        <f t="shared" si="1"/>
        <v>265</v>
      </c>
      <c r="D20" s="67"/>
      <c r="E20" s="49">
        <f t="shared" si="2"/>
        <v>36526</v>
      </c>
      <c r="F20" s="49">
        <v>37012</v>
      </c>
      <c r="G20" s="50">
        <f t="shared" si="0"/>
        <v>486</v>
      </c>
    </row>
    <row r="21" spans="2:7" x14ac:dyDescent="0.3">
      <c r="B21" s="48">
        <v>18</v>
      </c>
      <c r="C21" s="48">
        <f t="shared" si="1"/>
        <v>280</v>
      </c>
      <c r="D21" s="67"/>
      <c r="E21" s="49">
        <f t="shared" si="2"/>
        <v>36526</v>
      </c>
      <c r="F21" s="49">
        <v>37043</v>
      </c>
      <c r="G21" s="50">
        <f t="shared" si="0"/>
        <v>517</v>
      </c>
    </row>
    <row r="22" spans="2:7" x14ac:dyDescent="0.3">
      <c r="B22" s="48">
        <v>19</v>
      </c>
      <c r="C22" s="48">
        <f t="shared" si="1"/>
        <v>295</v>
      </c>
      <c r="D22" s="48"/>
      <c r="E22" s="49">
        <f t="shared" si="2"/>
        <v>36526</v>
      </c>
      <c r="F22" s="49">
        <v>37073</v>
      </c>
      <c r="G22" s="50">
        <f t="shared" si="0"/>
        <v>547</v>
      </c>
    </row>
    <row r="23" spans="2:7" x14ac:dyDescent="0.3">
      <c r="B23" s="48">
        <v>20</v>
      </c>
      <c r="C23" s="48">
        <f t="shared" si="1"/>
        <v>310</v>
      </c>
      <c r="D23" s="48"/>
      <c r="E23" s="49">
        <f t="shared" si="2"/>
        <v>36526</v>
      </c>
      <c r="F23" s="49">
        <v>37104</v>
      </c>
      <c r="G23" s="50">
        <f t="shared" si="0"/>
        <v>578</v>
      </c>
    </row>
    <row r="24" spans="2:7" x14ac:dyDescent="0.3">
      <c r="B24" s="48">
        <v>21</v>
      </c>
      <c r="C24" s="48">
        <f t="shared" si="1"/>
        <v>325</v>
      </c>
      <c r="D24" s="48"/>
      <c r="E24" s="49">
        <f t="shared" si="2"/>
        <v>36526</v>
      </c>
      <c r="F24" s="49">
        <v>37135</v>
      </c>
      <c r="G24" s="50">
        <f t="shared" si="0"/>
        <v>609</v>
      </c>
    </row>
    <row r="25" spans="2:7" x14ac:dyDescent="0.3">
      <c r="B25" s="48">
        <v>22</v>
      </c>
      <c r="C25" s="48">
        <f t="shared" si="1"/>
        <v>340</v>
      </c>
      <c r="D25" s="48"/>
      <c r="E25" s="49">
        <f t="shared" si="2"/>
        <v>36526</v>
      </c>
      <c r="F25" s="49">
        <v>37165</v>
      </c>
      <c r="G25" s="50">
        <f t="shared" si="0"/>
        <v>639</v>
      </c>
    </row>
    <row r="26" spans="2:7" x14ac:dyDescent="0.3">
      <c r="B26" s="48">
        <v>23</v>
      </c>
      <c r="C26" s="48">
        <f t="shared" si="1"/>
        <v>355</v>
      </c>
      <c r="D26" s="48"/>
      <c r="E26" s="49">
        <f t="shared" si="2"/>
        <v>36526</v>
      </c>
      <c r="F26" s="49">
        <v>37196</v>
      </c>
      <c r="G26" s="50">
        <f t="shared" si="0"/>
        <v>670</v>
      </c>
    </row>
    <row r="27" spans="2:7" x14ac:dyDescent="0.3">
      <c r="B27" s="48">
        <v>24</v>
      </c>
      <c r="C27" s="48">
        <f t="shared" si="1"/>
        <v>370</v>
      </c>
      <c r="D27" s="48"/>
      <c r="E27" s="49">
        <f t="shared" si="2"/>
        <v>36526</v>
      </c>
      <c r="F27" s="49">
        <v>37226</v>
      </c>
      <c r="G27" s="50">
        <f t="shared" si="0"/>
        <v>700</v>
      </c>
    </row>
    <row r="28" spans="2:7" x14ac:dyDescent="0.3">
      <c r="B28" s="48">
        <v>25</v>
      </c>
      <c r="C28" s="48">
        <f t="shared" si="1"/>
        <v>385</v>
      </c>
      <c r="D28" s="48"/>
      <c r="E28" s="49">
        <f t="shared" si="2"/>
        <v>36526</v>
      </c>
      <c r="F28" s="49">
        <v>37257</v>
      </c>
      <c r="G28" s="50">
        <f t="shared" si="0"/>
        <v>731</v>
      </c>
    </row>
    <row r="29" spans="2:7" x14ac:dyDescent="0.3">
      <c r="B29" s="48">
        <v>26</v>
      </c>
      <c r="C29" s="48">
        <f t="shared" si="1"/>
        <v>400</v>
      </c>
      <c r="D29" s="48"/>
      <c r="E29" s="49">
        <f t="shared" si="2"/>
        <v>36526</v>
      </c>
      <c r="F29" s="49">
        <v>37288</v>
      </c>
      <c r="G29" s="50">
        <f t="shared" si="0"/>
        <v>762</v>
      </c>
    </row>
    <row r="30" spans="2:7" x14ac:dyDescent="0.3">
      <c r="B30" s="48">
        <v>27</v>
      </c>
      <c r="C30" s="48">
        <f t="shared" si="1"/>
        <v>415</v>
      </c>
      <c r="D30" s="48"/>
      <c r="E30" s="49">
        <f t="shared" si="2"/>
        <v>36526</v>
      </c>
      <c r="F30" s="49">
        <v>37316</v>
      </c>
      <c r="G30" s="50">
        <f t="shared" si="0"/>
        <v>790</v>
      </c>
    </row>
    <row r="31" spans="2:7" x14ac:dyDescent="0.3">
      <c r="B31" s="48">
        <v>28</v>
      </c>
      <c r="C31" s="48">
        <f t="shared" si="1"/>
        <v>430</v>
      </c>
      <c r="D31" s="48"/>
      <c r="E31" s="49">
        <f t="shared" si="2"/>
        <v>36526</v>
      </c>
      <c r="F31" s="49">
        <v>37347</v>
      </c>
      <c r="G31" s="50">
        <f t="shared" si="0"/>
        <v>821</v>
      </c>
    </row>
    <row r="32" spans="2:7" x14ac:dyDescent="0.3">
      <c r="B32" s="48">
        <v>29</v>
      </c>
      <c r="C32" s="48">
        <f t="shared" si="1"/>
        <v>445</v>
      </c>
      <c r="D32" s="48"/>
      <c r="E32" s="49">
        <f t="shared" si="2"/>
        <v>36526</v>
      </c>
      <c r="F32" s="49">
        <v>37377</v>
      </c>
      <c r="G32" s="50">
        <f t="shared" si="0"/>
        <v>851</v>
      </c>
    </row>
    <row r="33" spans="2:7" x14ac:dyDescent="0.3">
      <c r="B33" s="48">
        <v>30</v>
      </c>
      <c r="C33" s="48">
        <f t="shared" si="1"/>
        <v>460</v>
      </c>
      <c r="D33" s="48"/>
      <c r="E33" s="49">
        <f t="shared" si="2"/>
        <v>36526</v>
      </c>
      <c r="F33" s="49">
        <v>37408</v>
      </c>
      <c r="G33" s="50">
        <f t="shared" si="0"/>
        <v>882</v>
      </c>
    </row>
    <row r="34" spans="2:7" x14ac:dyDescent="0.3">
      <c r="B34" s="48">
        <v>31</v>
      </c>
      <c r="C34" s="48">
        <f t="shared" si="1"/>
        <v>475</v>
      </c>
      <c r="D34" s="48"/>
      <c r="E34" s="49">
        <f t="shared" si="2"/>
        <v>36526</v>
      </c>
      <c r="F34" s="49">
        <v>37438</v>
      </c>
      <c r="G34" s="50">
        <f t="shared" si="0"/>
        <v>912</v>
      </c>
    </row>
    <row r="35" spans="2:7" x14ac:dyDescent="0.3">
      <c r="B35" s="48">
        <v>32</v>
      </c>
      <c r="C35" s="48">
        <f t="shared" si="1"/>
        <v>490</v>
      </c>
      <c r="D35" s="48"/>
      <c r="E35" s="49">
        <f t="shared" si="2"/>
        <v>36526</v>
      </c>
      <c r="F35" s="49">
        <v>37469</v>
      </c>
      <c r="G35" s="50">
        <f t="shared" si="0"/>
        <v>943</v>
      </c>
    </row>
    <row r="36" spans="2:7" x14ac:dyDescent="0.3">
      <c r="B36" s="48">
        <v>33</v>
      </c>
      <c r="C36" s="48">
        <f t="shared" si="1"/>
        <v>505</v>
      </c>
      <c r="D36" s="48"/>
      <c r="E36" s="49">
        <f t="shared" si="2"/>
        <v>36526</v>
      </c>
      <c r="F36" s="49">
        <v>37500</v>
      </c>
      <c r="G36" s="50">
        <f t="shared" si="0"/>
        <v>974</v>
      </c>
    </row>
    <row r="37" spans="2:7" x14ac:dyDescent="0.3">
      <c r="B37" s="48">
        <v>34</v>
      </c>
      <c r="C37" s="48">
        <f t="shared" si="1"/>
        <v>520</v>
      </c>
      <c r="D37" s="48"/>
      <c r="E37" s="49">
        <f t="shared" si="2"/>
        <v>36526</v>
      </c>
      <c r="F37" s="49">
        <v>37530</v>
      </c>
      <c r="G37" s="50">
        <f t="shared" si="0"/>
        <v>1004</v>
      </c>
    </row>
    <row r="38" spans="2:7" x14ac:dyDescent="0.3">
      <c r="B38" s="48">
        <v>35</v>
      </c>
      <c r="C38" s="48">
        <f t="shared" si="1"/>
        <v>535</v>
      </c>
      <c r="D38" s="48"/>
      <c r="E38" s="49">
        <f t="shared" si="2"/>
        <v>36526</v>
      </c>
      <c r="F38" s="49">
        <v>37561</v>
      </c>
      <c r="G38" s="50">
        <f t="shared" si="0"/>
        <v>1035</v>
      </c>
    </row>
    <row r="39" spans="2:7" x14ac:dyDescent="0.3">
      <c r="B39" s="48">
        <v>36</v>
      </c>
      <c r="C39" s="48">
        <f t="shared" si="1"/>
        <v>550</v>
      </c>
      <c r="D39" s="48"/>
      <c r="E39" s="49">
        <f t="shared" si="2"/>
        <v>36526</v>
      </c>
      <c r="F39" s="49">
        <v>37591</v>
      </c>
      <c r="G39" s="50">
        <f t="shared" si="0"/>
        <v>1065</v>
      </c>
    </row>
    <row r="40" spans="2:7" x14ac:dyDescent="0.3">
      <c r="B40" s="48">
        <v>37</v>
      </c>
      <c r="C40" s="48">
        <f t="shared" si="1"/>
        <v>565</v>
      </c>
      <c r="D40" s="48"/>
      <c r="E40" s="49">
        <f t="shared" si="2"/>
        <v>36526</v>
      </c>
      <c r="F40" s="49">
        <v>37622</v>
      </c>
      <c r="G40" s="50">
        <f t="shared" si="0"/>
        <v>1096</v>
      </c>
    </row>
    <row r="41" spans="2:7" x14ac:dyDescent="0.3">
      <c r="B41" s="48">
        <v>38</v>
      </c>
      <c r="C41" s="48">
        <f t="shared" si="1"/>
        <v>580</v>
      </c>
      <c r="D41" s="48"/>
      <c r="E41" s="49">
        <f t="shared" si="2"/>
        <v>36526</v>
      </c>
      <c r="F41" s="49">
        <v>37653</v>
      </c>
      <c r="G41" s="50">
        <f t="shared" si="0"/>
        <v>1127</v>
      </c>
    </row>
    <row r="42" spans="2:7" x14ac:dyDescent="0.3">
      <c r="B42" s="48">
        <v>39</v>
      </c>
      <c r="C42" s="48">
        <f t="shared" si="1"/>
        <v>595</v>
      </c>
      <c r="D42" s="48"/>
      <c r="E42" s="49">
        <f t="shared" si="2"/>
        <v>36526</v>
      </c>
      <c r="F42" s="49">
        <v>37681</v>
      </c>
      <c r="G42" s="50">
        <f t="shared" si="0"/>
        <v>1155</v>
      </c>
    </row>
    <row r="43" spans="2:7" x14ac:dyDescent="0.3">
      <c r="B43" s="48">
        <v>40</v>
      </c>
      <c r="C43" s="48">
        <f t="shared" si="1"/>
        <v>610</v>
      </c>
      <c r="D43" s="48"/>
      <c r="E43" s="49">
        <f t="shared" si="2"/>
        <v>36526</v>
      </c>
      <c r="F43" s="49">
        <v>37712</v>
      </c>
      <c r="G43" s="50">
        <f t="shared" si="0"/>
        <v>1186</v>
      </c>
    </row>
    <row r="44" spans="2:7" x14ac:dyDescent="0.3">
      <c r="B44" s="48">
        <v>41</v>
      </c>
      <c r="C44" s="48">
        <f t="shared" si="1"/>
        <v>625</v>
      </c>
      <c r="D44" s="48"/>
      <c r="E44" s="49">
        <f t="shared" si="2"/>
        <v>36526</v>
      </c>
      <c r="F44" s="49">
        <v>37742</v>
      </c>
      <c r="G44" s="50">
        <f t="shared" si="0"/>
        <v>1216</v>
      </c>
    </row>
    <row r="45" spans="2:7" x14ac:dyDescent="0.3">
      <c r="B45" s="48">
        <v>42</v>
      </c>
      <c r="C45" s="48">
        <f t="shared" si="1"/>
        <v>640</v>
      </c>
      <c r="D45" s="48"/>
      <c r="E45" s="49">
        <f t="shared" si="2"/>
        <v>36526</v>
      </c>
      <c r="F45" s="49">
        <v>37773</v>
      </c>
      <c r="G45" s="50">
        <f t="shared" si="0"/>
        <v>1247</v>
      </c>
    </row>
    <row r="46" spans="2:7" x14ac:dyDescent="0.3">
      <c r="B46" s="48">
        <v>43</v>
      </c>
      <c r="C46" s="48">
        <f t="shared" si="1"/>
        <v>655</v>
      </c>
      <c r="D46" s="48"/>
      <c r="E46" s="49">
        <f t="shared" si="2"/>
        <v>36526</v>
      </c>
      <c r="F46" s="49">
        <v>37803</v>
      </c>
      <c r="G46" s="50">
        <f t="shared" si="0"/>
        <v>1277</v>
      </c>
    </row>
    <row r="47" spans="2:7" x14ac:dyDescent="0.3">
      <c r="B47" s="48">
        <v>44</v>
      </c>
      <c r="C47" s="48">
        <f t="shared" si="1"/>
        <v>670</v>
      </c>
      <c r="D47" s="48"/>
      <c r="E47" s="49">
        <f t="shared" si="2"/>
        <v>36526</v>
      </c>
      <c r="F47" s="49">
        <v>37834</v>
      </c>
      <c r="G47" s="50">
        <f t="shared" si="0"/>
        <v>1308</v>
      </c>
    </row>
    <row r="48" spans="2:7" x14ac:dyDescent="0.3">
      <c r="B48" s="48">
        <v>45</v>
      </c>
      <c r="C48" s="48">
        <f t="shared" si="1"/>
        <v>685</v>
      </c>
      <c r="D48" s="48"/>
      <c r="E48" s="49">
        <f t="shared" si="2"/>
        <v>36526</v>
      </c>
      <c r="F48" s="49">
        <v>37865</v>
      </c>
      <c r="G48" s="50">
        <f t="shared" si="0"/>
        <v>1339</v>
      </c>
    </row>
    <row r="49" spans="2:7" x14ac:dyDescent="0.3">
      <c r="B49" s="48">
        <v>46</v>
      </c>
      <c r="C49" s="48">
        <f t="shared" si="1"/>
        <v>700</v>
      </c>
      <c r="D49" s="48"/>
      <c r="E49" s="49">
        <f t="shared" si="2"/>
        <v>36526</v>
      </c>
      <c r="F49" s="49">
        <v>37895</v>
      </c>
      <c r="G49" s="50">
        <f t="shared" si="0"/>
        <v>1369</v>
      </c>
    </row>
    <row r="50" spans="2:7" x14ac:dyDescent="0.3">
      <c r="B50" s="48">
        <v>47</v>
      </c>
      <c r="C50" s="48">
        <f t="shared" si="1"/>
        <v>715</v>
      </c>
      <c r="D50" s="48"/>
      <c r="E50" s="49">
        <f t="shared" si="2"/>
        <v>36526</v>
      </c>
      <c r="F50" s="49">
        <v>37926</v>
      </c>
      <c r="G50" s="50">
        <f t="shared" si="0"/>
        <v>1400</v>
      </c>
    </row>
    <row r="51" spans="2:7" x14ac:dyDescent="0.3">
      <c r="B51" s="48">
        <v>48</v>
      </c>
      <c r="C51" s="48">
        <f t="shared" si="1"/>
        <v>730</v>
      </c>
      <c r="D51" s="48"/>
      <c r="E51" s="49">
        <f t="shared" si="2"/>
        <v>36526</v>
      </c>
      <c r="F51" s="49">
        <v>37956</v>
      </c>
      <c r="G51" s="50">
        <f t="shared" si="0"/>
        <v>1430</v>
      </c>
    </row>
    <row r="52" spans="2:7" x14ac:dyDescent="0.3">
      <c r="B52" s="48">
        <v>49</v>
      </c>
      <c r="C52" s="48">
        <f t="shared" si="1"/>
        <v>745</v>
      </c>
      <c r="D52" s="48"/>
      <c r="E52" s="49">
        <f t="shared" si="2"/>
        <v>36526</v>
      </c>
      <c r="F52" s="49">
        <v>37987</v>
      </c>
      <c r="G52" s="50">
        <f t="shared" si="0"/>
        <v>1461</v>
      </c>
    </row>
    <row r="53" spans="2:7" x14ac:dyDescent="0.3">
      <c r="B53" s="48">
        <v>50</v>
      </c>
      <c r="C53" s="48">
        <f t="shared" si="1"/>
        <v>760</v>
      </c>
      <c r="D53" s="48"/>
      <c r="E53" s="49">
        <f t="shared" si="2"/>
        <v>36526</v>
      </c>
      <c r="F53" s="49">
        <v>38018</v>
      </c>
      <c r="G53" s="50">
        <f t="shared" si="0"/>
        <v>1492</v>
      </c>
    </row>
    <row r="54" spans="2:7" x14ac:dyDescent="0.3">
      <c r="B54" s="48">
        <v>51</v>
      </c>
      <c r="C54" s="48">
        <f t="shared" si="1"/>
        <v>775</v>
      </c>
      <c r="D54" s="48"/>
      <c r="E54" s="49">
        <f t="shared" si="2"/>
        <v>36526</v>
      </c>
      <c r="F54" s="49">
        <v>38047</v>
      </c>
      <c r="G54" s="50">
        <f t="shared" si="0"/>
        <v>1521</v>
      </c>
    </row>
    <row r="55" spans="2:7" x14ac:dyDescent="0.3">
      <c r="B55" s="48">
        <v>52</v>
      </c>
      <c r="C55" s="48">
        <f t="shared" si="1"/>
        <v>790</v>
      </c>
      <c r="D55" s="48"/>
      <c r="E55" s="49">
        <f t="shared" si="2"/>
        <v>36526</v>
      </c>
      <c r="F55" s="49">
        <v>38078</v>
      </c>
      <c r="G55" s="50">
        <f t="shared" si="0"/>
        <v>1552</v>
      </c>
    </row>
    <row r="56" spans="2:7" x14ac:dyDescent="0.3">
      <c r="B56" s="48">
        <v>53</v>
      </c>
      <c r="C56" s="48">
        <f t="shared" si="1"/>
        <v>805</v>
      </c>
      <c r="D56" s="48"/>
      <c r="E56" s="49">
        <f t="shared" si="2"/>
        <v>36526</v>
      </c>
      <c r="F56" s="49">
        <v>38108</v>
      </c>
      <c r="G56" s="50">
        <f t="shared" si="0"/>
        <v>1582</v>
      </c>
    </row>
    <row r="57" spans="2:7" x14ac:dyDescent="0.3">
      <c r="B57" s="48">
        <v>54</v>
      </c>
      <c r="C57" s="48">
        <f t="shared" si="1"/>
        <v>820</v>
      </c>
      <c r="D57" s="48"/>
      <c r="E57" s="49">
        <f t="shared" si="2"/>
        <v>36526</v>
      </c>
      <c r="F57" s="49">
        <v>38139</v>
      </c>
      <c r="G57" s="50">
        <f t="shared" si="0"/>
        <v>1613</v>
      </c>
    </row>
    <row r="58" spans="2:7" x14ac:dyDescent="0.3">
      <c r="B58" s="48">
        <v>55</v>
      </c>
      <c r="C58" s="48">
        <f t="shared" si="1"/>
        <v>835</v>
      </c>
      <c r="D58" s="48"/>
      <c r="E58" s="49">
        <f t="shared" si="2"/>
        <v>36526</v>
      </c>
      <c r="F58" s="49">
        <v>38169</v>
      </c>
      <c r="G58" s="50">
        <f t="shared" si="0"/>
        <v>1643</v>
      </c>
    </row>
    <row r="59" spans="2:7" x14ac:dyDescent="0.3">
      <c r="B59" s="48">
        <v>56</v>
      </c>
      <c r="C59" s="48">
        <f t="shared" si="1"/>
        <v>850</v>
      </c>
      <c r="D59" s="48"/>
      <c r="E59" s="49">
        <f t="shared" si="2"/>
        <v>36526</v>
      </c>
      <c r="F59" s="49">
        <v>38200</v>
      </c>
      <c r="G59" s="50">
        <f t="shared" si="0"/>
        <v>1674</v>
      </c>
    </row>
    <row r="60" spans="2:7" x14ac:dyDescent="0.3">
      <c r="B60" s="48">
        <v>57</v>
      </c>
      <c r="C60" s="48">
        <f t="shared" si="1"/>
        <v>865</v>
      </c>
      <c r="D60" s="48"/>
      <c r="E60" s="49">
        <f t="shared" si="2"/>
        <v>36526</v>
      </c>
      <c r="F60" s="49">
        <v>38231</v>
      </c>
      <c r="G60" s="50">
        <f t="shared" si="0"/>
        <v>1705</v>
      </c>
    </row>
    <row r="61" spans="2:7" x14ac:dyDescent="0.3">
      <c r="B61" s="48">
        <v>58</v>
      </c>
      <c r="C61" s="48">
        <f t="shared" si="1"/>
        <v>880</v>
      </c>
      <c r="D61" s="48"/>
      <c r="E61" s="49">
        <f t="shared" si="2"/>
        <v>36526</v>
      </c>
      <c r="F61" s="49">
        <v>38261</v>
      </c>
      <c r="G61" s="50">
        <f t="shared" si="0"/>
        <v>1735</v>
      </c>
    </row>
    <row r="62" spans="2:7" x14ac:dyDescent="0.3">
      <c r="B62" s="48">
        <v>59</v>
      </c>
      <c r="C62" s="48">
        <f t="shared" si="1"/>
        <v>895</v>
      </c>
      <c r="D62" s="48"/>
      <c r="E62" s="49">
        <f t="shared" si="2"/>
        <v>36526</v>
      </c>
      <c r="F62" s="49">
        <v>38292</v>
      </c>
      <c r="G62" s="50">
        <f t="shared" si="0"/>
        <v>1766</v>
      </c>
    </row>
    <row r="63" spans="2:7" x14ac:dyDescent="0.3">
      <c r="B63" s="48">
        <v>60</v>
      </c>
      <c r="C63" s="48">
        <f t="shared" si="1"/>
        <v>910</v>
      </c>
      <c r="D63" s="48"/>
      <c r="E63" s="49">
        <f t="shared" si="2"/>
        <v>36526</v>
      </c>
      <c r="F63" s="49">
        <v>38322</v>
      </c>
      <c r="G63" s="50">
        <f t="shared" si="0"/>
        <v>1796</v>
      </c>
    </row>
    <row r="64" spans="2:7" x14ac:dyDescent="0.3">
      <c r="B64" s="48">
        <v>61</v>
      </c>
      <c r="C64" s="48">
        <f t="shared" si="1"/>
        <v>925</v>
      </c>
      <c r="D64" s="48"/>
      <c r="E64" s="49">
        <f t="shared" si="2"/>
        <v>36526</v>
      </c>
      <c r="F64" s="49">
        <v>38353</v>
      </c>
      <c r="G64" s="50">
        <f t="shared" si="0"/>
        <v>1827</v>
      </c>
    </row>
    <row r="65" spans="2:7" x14ac:dyDescent="0.3">
      <c r="B65" s="48">
        <v>62</v>
      </c>
      <c r="C65" s="48">
        <f t="shared" si="1"/>
        <v>940</v>
      </c>
      <c r="D65" s="48"/>
      <c r="E65" s="49">
        <f t="shared" si="2"/>
        <v>36526</v>
      </c>
      <c r="F65" s="49">
        <v>38384</v>
      </c>
      <c r="G65" s="50">
        <f t="shared" si="0"/>
        <v>1858</v>
      </c>
    </row>
    <row r="66" spans="2:7" x14ac:dyDescent="0.3">
      <c r="B66" s="48">
        <v>63</v>
      </c>
      <c r="C66" s="48">
        <f t="shared" si="1"/>
        <v>955</v>
      </c>
      <c r="D66" s="48"/>
      <c r="E66" s="49">
        <f t="shared" si="2"/>
        <v>36526</v>
      </c>
      <c r="F66" s="49">
        <v>38412</v>
      </c>
      <c r="G66" s="50">
        <f t="shared" si="0"/>
        <v>1886</v>
      </c>
    </row>
    <row r="67" spans="2:7" x14ac:dyDescent="0.3">
      <c r="B67" s="48">
        <v>64</v>
      </c>
      <c r="C67" s="48">
        <f t="shared" si="1"/>
        <v>970</v>
      </c>
      <c r="D67" s="48"/>
      <c r="E67" s="49">
        <f t="shared" si="2"/>
        <v>36526</v>
      </c>
      <c r="F67" s="49">
        <v>38443</v>
      </c>
      <c r="G67" s="50">
        <f t="shared" si="0"/>
        <v>1917</v>
      </c>
    </row>
    <row r="68" spans="2:7" x14ac:dyDescent="0.3">
      <c r="B68" s="48">
        <v>65</v>
      </c>
      <c r="C68" s="48">
        <f t="shared" si="1"/>
        <v>985</v>
      </c>
      <c r="D68" s="48"/>
      <c r="E68" s="49">
        <f t="shared" si="2"/>
        <v>36526</v>
      </c>
      <c r="F68" s="49">
        <v>38473</v>
      </c>
      <c r="G68" s="50">
        <f t="shared" ref="G68:G131" si="3">+F68-E68</f>
        <v>1947</v>
      </c>
    </row>
    <row r="69" spans="2:7" x14ac:dyDescent="0.3">
      <c r="B69" s="48">
        <v>66</v>
      </c>
      <c r="C69" s="48">
        <f t="shared" si="1"/>
        <v>1000</v>
      </c>
      <c r="D69" s="48"/>
      <c r="E69" s="49">
        <f t="shared" si="2"/>
        <v>36526</v>
      </c>
      <c r="F69" s="49">
        <v>38504</v>
      </c>
      <c r="G69" s="50">
        <f t="shared" si="3"/>
        <v>1978</v>
      </c>
    </row>
    <row r="70" spans="2:7" x14ac:dyDescent="0.3">
      <c r="B70" s="48">
        <v>67</v>
      </c>
      <c r="C70" s="48">
        <f t="shared" ref="C70:C133" si="4">C69+15</f>
        <v>1015</v>
      </c>
      <c r="D70" s="48"/>
      <c r="E70" s="49">
        <f t="shared" si="2"/>
        <v>36526</v>
      </c>
      <c r="F70" s="49">
        <v>38534</v>
      </c>
      <c r="G70" s="50">
        <f t="shared" si="3"/>
        <v>2008</v>
      </c>
    </row>
    <row r="71" spans="2:7" x14ac:dyDescent="0.3">
      <c r="B71" s="48">
        <v>68</v>
      </c>
      <c r="C71" s="48">
        <f t="shared" si="4"/>
        <v>1030</v>
      </c>
      <c r="D71" s="48"/>
      <c r="E71" s="49">
        <f t="shared" si="2"/>
        <v>36526</v>
      </c>
      <c r="F71" s="49">
        <v>38565</v>
      </c>
      <c r="G71" s="50">
        <f t="shared" si="3"/>
        <v>2039</v>
      </c>
    </row>
    <row r="72" spans="2:7" x14ac:dyDescent="0.3">
      <c r="B72" s="48">
        <v>69</v>
      </c>
      <c r="C72" s="48">
        <f t="shared" si="4"/>
        <v>1045</v>
      </c>
      <c r="D72" s="48"/>
      <c r="E72" s="49">
        <f t="shared" si="2"/>
        <v>36526</v>
      </c>
      <c r="F72" s="49">
        <v>38596</v>
      </c>
      <c r="G72" s="50">
        <f t="shared" si="3"/>
        <v>2070</v>
      </c>
    </row>
    <row r="73" spans="2:7" x14ac:dyDescent="0.3">
      <c r="B73" s="48">
        <v>70</v>
      </c>
      <c r="C73" s="48">
        <f t="shared" si="4"/>
        <v>1060</v>
      </c>
      <c r="D73" s="48"/>
      <c r="E73" s="49">
        <f t="shared" si="2"/>
        <v>36526</v>
      </c>
      <c r="F73" s="49">
        <v>38626</v>
      </c>
      <c r="G73" s="50">
        <f t="shared" si="3"/>
        <v>2100</v>
      </c>
    </row>
    <row r="74" spans="2:7" x14ac:dyDescent="0.3">
      <c r="B74" s="48">
        <v>71</v>
      </c>
      <c r="C74" s="48">
        <f t="shared" si="4"/>
        <v>1075</v>
      </c>
      <c r="D74" s="48"/>
      <c r="E74" s="49">
        <f t="shared" ref="E74:E137" si="5">+E73</f>
        <v>36526</v>
      </c>
      <c r="F74" s="49">
        <v>38657</v>
      </c>
      <c r="G74" s="50">
        <f t="shared" si="3"/>
        <v>2131</v>
      </c>
    </row>
    <row r="75" spans="2:7" x14ac:dyDescent="0.3">
      <c r="B75" s="48">
        <v>72</v>
      </c>
      <c r="C75" s="48">
        <f t="shared" si="4"/>
        <v>1090</v>
      </c>
      <c r="D75" s="48"/>
      <c r="E75" s="49">
        <f t="shared" si="5"/>
        <v>36526</v>
      </c>
      <c r="F75" s="49">
        <v>38687</v>
      </c>
      <c r="G75" s="50">
        <f t="shared" si="3"/>
        <v>2161</v>
      </c>
    </row>
    <row r="76" spans="2:7" x14ac:dyDescent="0.3">
      <c r="B76" s="48">
        <v>73</v>
      </c>
      <c r="C76" s="48">
        <f t="shared" si="4"/>
        <v>1105</v>
      </c>
      <c r="D76" s="48"/>
      <c r="E76" s="49">
        <f t="shared" si="5"/>
        <v>36526</v>
      </c>
      <c r="F76" s="49">
        <v>38718</v>
      </c>
      <c r="G76" s="50">
        <f t="shared" si="3"/>
        <v>2192</v>
      </c>
    </row>
    <row r="77" spans="2:7" x14ac:dyDescent="0.3">
      <c r="B77" s="48">
        <v>74</v>
      </c>
      <c r="C77" s="48">
        <f t="shared" si="4"/>
        <v>1120</v>
      </c>
      <c r="D77" s="48"/>
      <c r="E77" s="49">
        <f t="shared" si="5"/>
        <v>36526</v>
      </c>
      <c r="F77" s="49">
        <v>38749</v>
      </c>
      <c r="G77" s="50">
        <f t="shared" si="3"/>
        <v>2223</v>
      </c>
    </row>
    <row r="78" spans="2:7" x14ac:dyDescent="0.3">
      <c r="B78" s="48">
        <v>75</v>
      </c>
      <c r="C78" s="48">
        <f t="shared" si="4"/>
        <v>1135</v>
      </c>
      <c r="D78" s="48"/>
      <c r="E78" s="49">
        <f t="shared" si="5"/>
        <v>36526</v>
      </c>
      <c r="F78" s="49">
        <v>38777</v>
      </c>
      <c r="G78" s="50">
        <f t="shared" si="3"/>
        <v>2251</v>
      </c>
    </row>
    <row r="79" spans="2:7" x14ac:dyDescent="0.3">
      <c r="B79" s="48">
        <v>76</v>
      </c>
      <c r="C79" s="48">
        <f t="shared" si="4"/>
        <v>1150</v>
      </c>
      <c r="D79" s="48"/>
      <c r="E79" s="49">
        <f t="shared" si="5"/>
        <v>36526</v>
      </c>
      <c r="F79" s="49">
        <v>38808</v>
      </c>
      <c r="G79" s="50">
        <f t="shared" si="3"/>
        <v>2282</v>
      </c>
    </row>
    <row r="80" spans="2:7" x14ac:dyDescent="0.3">
      <c r="B80" s="48">
        <v>77</v>
      </c>
      <c r="C80" s="48">
        <f t="shared" si="4"/>
        <v>1165</v>
      </c>
      <c r="D80" s="48"/>
      <c r="E80" s="49">
        <f t="shared" si="5"/>
        <v>36526</v>
      </c>
      <c r="F80" s="49">
        <v>38838</v>
      </c>
      <c r="G80" s="50">
        <f t="shared" si="3"/>
        <v>2312</v>
      </c>
    </row>
    <row r="81" spans="2:7" x14ac:dyDescent="0.3">
      <c r="B81" s="48">
        <v>78</v>
      </c>
      <c r="C81" s="48">
        <f t="shared" si="4"/>
        <v>1180</v>
      </c>
      <c r="D81" s="48"/>
      <c r="E81" s="49">
        <f t="shared" si="5"/>
        <v>36526</v>
      </c>
      <c r="F81" s="49">
        <v>38869</v>
      </c>
      <c r="G81" s="50">
        <f t="shared" si="3"/>
        <v>2343</v>
      </c>
    </row>
    <row r="82" spans="2:7" x14ac:dyDescent="0.3">
      <c r="B82" s="48">
        <v>79</v>
      </c>
      <c r="C82" s="48">
        <f t="shared" si="4"/>
        <v>1195</v>
      </c>
      <c r="D82" s="48"/>
      <c r="E82" s="49">
        <f t="shared" si="5"/>
        <v>36526</v>
      </c>
      <c r="F82" s="49">
        <v>38899</v>
      </c>
      <c r="G82" s="50">
        <f t="shared" si="3"/>
        <v>2373</v>
      </c>
    </row>
    <row r="83" spans="2:7" x14ac:dyDescent="0.3">
      <c r="B83" s="48">
        <v>80</v>
      </c>
      <c r="C83" s="48">
        <f t="shared" si="4"/>
        <v>1210</v>
      </c>
      <c r="D83" s="48"/>
      <c r="E83" s="49">
        <f t="shared" si="5"/>
        <v>36526</v>
      </c>
      <c r="F83" s="49">
        <v>38930</v>
      </c>
      <c r="G83" s="50">
        <f t="shared" si="3"/>
        <v>2404</v>
      </c>
    </row>
    <row r="84" spans="2:7" x14ac:dyDescent="0.3">
      <c r="B84" s="48">
        <v>81</v>
      </c>
      <c r="C84" s="48">
        <f t="shared" si="4"/>
        <v>1225</v>
      </c>
      <c r="D84" s="48"/>
      <c r="E84" s="49">
        <f t="shared" si="5"/>
        <v>36526</v>
      </c>
      <c r="F84" s="49">
        <v>38961</v>
      </c>
      <c r="G84" s="50">
        <f t="shared" si="3"/>
        <v>2435</v>
      </c>
    </row>
    <row r="85" spans="2:7" x14ac:dyDescent="0.3">
      <c r="B85" s="48">
        <v>82</v>
      </c>
      <c r="C85" s="48">
        <f t="shared" si="4"/>
        <v>1240</v>
      </c>
      <c r="D85" s="48"/>
      <c r="E85" s="49">
        <f t="shared" si="5"/>
        <v>36526</v>
      </c>
      <c r="F85" s="49">
        <v>38991</v>
      </c>
      <c r="G85" s="50">
        <f t="shared" si="3"/>
        <v>2465</v>
      </c>
    </row>
    <row r="86" spans="2:7" x14ac:dyDescent="0.3">
      <c r="B86" s="48">
        <v>83</v>
      </c>
      <c r="C86" s="48">
        <f t="shared" si="4"/>
        <v>1255</v>
      </c>
      <c r="D86" s="48"/>
      <c r="E86" s="49">
        <f t="shared" si="5"/>
        <v>36526</v>
      </c>
      <c r="F86" s="49">
        <v>39022</v>
      </c>
      <c r="G86" s="50">
        <f t="shared" si="3"/>
        <v>2496</v>
      </c>
    </row>
    <row r="87" spans="2:7" x14ac:dyDescent="0.3">
      <c r="B87" s="48">
        <v>84</v>
      </c>
      <c r="C87" s="48">
        <f t="shared" si="4"/>
        <v>1270</v>
      </c>
      <c r="D87" s="48"/>
      <c r="E87" s="49">
        <f t="shared" si="5"/>
        <v>36526</v>
      </c>
      <c r="F87" s="49">
        <v>39052</v>
      </c>
      <c r="G87" s="50">
        <f t="shared" si="3"/>
        <v>2526</v>
      </c>
    </row>
    <row r="88" spans="2:7" x14ac:dyDescent="0.3">
      <c r="B88" s="48">
        <v>85</v>
      </c>
      <c r="C88" s="48">
        <f t="shared" si="4"/>
        <v>1285</v>
      </c>
      <c r="D88" s="48"/>
      <c r="E88" s="49">
        <f t="shared" si="5"/>
        <v>36526</v>
      </c>
      <c r="F88" s="49">
        <v>39083</v>
      </c>
      <c r="G88" s="50">
        <f t="shared" si="3"/>
        <v>2557</v>
      </c>
    </row>
    <row r="89" spans="2:7" x14ac:dyDescent="0.3">
      <c r="B89" s="48">
        <v>86</v>
      </c>
      <c r="C89" s="48">
        <f t="shared" si="4"/>
        <v>1300</v>
      </c>
      <c r="D89" s="48"/>
      <c r="E89" s="49">
        <f t="shared" si="5"/>
        <v>36526</v>
      </c>
      <c r="F89" s="49">
        <v>39114</v>
      </c>
      <c r="G89" s="50">
        <f t="shared" si="3"/>
        <v>2588</v>
      </c>
    </row>
    <row r="90" spans="2:7" x14ac:dyDescent="0.3">
      <c r="B90" s="48">
        <v>87</v>
      </c>
      <c r="C90" s="48">
        <f t="shared" si="4"/>
        <v>1315</v>
      </c>
      <c r="D90" s="48"/>
      <c r="E90" s="49">
        <f t="shared" si="5"/>
        <v>36526</v>
      </c>
      <c r="F90" s="49">
        <v>39142</v>
      </c>
      <c r="G90" s="50">
        <f t="shared" si="3"/>
        <v>2616</v>
      </c>
    </row>
    <row r="91" spans="2:7" x14ac:dyDescent="0.3">
      <c r="B91" s="48">
        <v>88</v>
      </c>
      <c r="C91" s="48">
        <f t="shared" si="4"/>
        <v>1330</v>
      </c>
      <c r="D91" s="48"/>
      <c r="E91" s="49">
        <f t="shared" si="5"/>
        <v>36526</v>
      </c>
      <c r="F91" s="49">
        <v>39173</v>
      </c>
      <c r="G91" s="50">
        <f t="shared" si="3"/>
        <v>2647</v>
      </c>
    </row>
    <row r="92" spans="2:7" x14ac:dyDescent="0.3">
      <c r="B92" s="48">
        <v>89</v>
      </c>
      <c r="C92" s="48">
        <f t="shared" si="4"/>
        <v>1345</v>
      </c>
      <c r="D92" s="48"/>
      <c r="E92" s="49">
        <f t="shared" si="5"/>
        <v>36526</v>
      </c>
      <c r="F92" s="49">
        <v>39203</v>
      </c>
      <c r="G92" s="50">
        <f t="shared" si="3"/>
        <v>2677</v>
      </c>
    </row>
    <row r="93" spans="2:7" x14ac:dyDescent="0.3">
      <c r="B93" s="48">
        <v>90</v>
      </c>
      <c r="C93" s="48">
        <f t="shared" si="4"/>
        <v>1360</v>
      </c>
      <c r="D93" s="48"/>
      <c r="E93" s="49">
        <f t="shared" si="5"/>
        <v>36526</v>
      </c>
      <c r="F93" s="49">
        <v>39234</v>
      </c>
      <c r="G93" s="50">
        <f t="shared" si="3"/>
        <v>2708</v>
      </c>
    </row>
    <row r="94" spans="2:7" x14ac:dyDescent="0.3">
      <c r="B94" s="48">
        <v>91</v>
      </c>
      <c r="C94" s="48">
        <f t="shared" si="4"/>
        <v>1375</v>
      </c>
      <c r="D94" s="48"/>
      <c r="E94" s="49">
        <f t="shared" si="5"/>
        <v>36526</v>
      </c>
      <c r="F94" s="49">
        <v>39264</v>
      </c>
      <c r="G94" s="50">
        <f t="shared" si="3"/>
        <v>2738</v>
      </c>
    </row>
    <row r="95" spans="2:7" x14ac:dyDescent="0.3">
      <c r="B95" s="48">
        <v>92</v>
      </c>
      <c r="C95" s="48">
        <f t="shared" si="4"/>
        <v>1390</v>
      </c>
      <c r="D95" s="48"/>
      <c r="E95" s="49">
        <f t="shared" si="5"/>
        <v>36526</v>
      </c>
      <c r="F95" s="49">
        <v>39295</v>
      </c>
      <c r="G95" s="50">
        <f t="shared" si="3"/>
        <v>2769</v>
      </c>
    </row>
    <row r="96" spans="2:7" x14ac:dyDescent="0.3">
      <c r="B96" s="48">
        <v>93</v>
      </c>
      <c r="C96" s="48">
        <f t="shared" si="4"/>
        <v>1405</v>
      </c>
      <c r="D96" s="48"/>
      <c r="E96" s="49">
        <f t="shared" si="5"/>
        <v>36526</v>
      </c>
      <c r="F96" s="49">
        <v>39326</v>
      </c>
      <c r="G96" s="50">
        <f t="shared" si="3"/>
        <v>2800</v>
      </c>
    </row>
    <row r="97" spans="2:7" x14ac:dyDescent="0.3">
      <c r="B97" s="48">
        <v>94</v>
      </c>
      <c r="C97" s="48">
        <f t="shared" si="4"/>
        <v>1420</v>
      </c>
      <c r="D97" s="48"/>
      <c r="E97" s="49">
        <f t="shared" si="5"/>
        <v>36526</v>
      </c>
      <c r="F97" s="49">
        <v>39356</v>
      </c>
      <c r="G97" s="50">
        <f t="shared" si="3"/>
        <v>2830</v>
      </c>
    </row>
    <row r="98" spans="2:7" x14ac:dyDescent="0.3">
      <c r="B98" s="48">
        <v>95</v>
      </c>
      <c r="C98" s="48">
        <f t="shared" si="4"/>
        <v>1435</v>
      </c>
      <c r="D98" s="48"/>
      <c r="E98" s="49">
        <f t="shared" si="5"/>
        <v>36526</v>
      </c>
      <c r="F98" s="49">
        <v>39387</v>
      </c>
      <c r="G98" s="50">
        <f t="shared" si="3"/>
        <v>2861</v>
      </c>
    </row>
    <row r="99" spans="2:7" x14ac:dyDescent="0.3">
      <c r="B99" s="48">
        <v>96</v>
      </c>
      <c r="C99" s="48">
        <f t="shared" si="4"/>
        <v>1450</v>
      </c>
      <c r="D99" s="48"/>
      <c r="E99" s="49">
        <f t="shared" si="5"/>
        <v>36526</v>
      </c>
      <c r="F99" s="49">
        <v>39417</v>
      </c>
      <c r="G99" s="50">
        <f t="shared" si="3"/>
        <v>2891</v>
      </c>
    </row>
    <row r="100" spans="2:7" x14ac:dyDescent="0.3">
      <c r="B100" s="48">
        <v>97</v>
      </c>
      <c r="C100" s="48">
        <f t="shared" si="4"/>
        <v>1465</v>
      </c>
      <c r="D100" s="48"/>
      <c r="E100" s="49">
        <f t="shared" si="5"/>
        <v>36526</v>
      </c>
      <c r="F100" s="49">
        <v>39448</v>
      </c>
      <c r="G100" s="50">
        <f t="shared" si="3"/>
        <v>2922</v>
      </c>
    </row>
    <row r="101" spans="2:7" x14ac:dyDescent="0.3">
      <c r="B101" s="48">
        <v>98</v>
      </c>
      <c r="C101" s="48">
        <f t="shared" si="4"/>
        <v>1480</v>
      </c>
      <c r="D101" s="48"/>
      <c r="E101" s="49">
        <f t="shared" si="5"/>
        <v>36526</v>
      </c>
      <c r="F101" s="49">
        <v>39479</v>
      </c>
      <c r="G101" s="50">
        <f t="shared" si="3"/>
        <v>2953</v>
      </c>
    </row>
    <row r="102" spans="2:7" x14ac:dyDescent="0.3">
      <c r="B102" s="48">
        <v>99</v>
      </c>
      <c r="C102" s="48">
        <f t="shared" si="4"/>
        <v>1495</v>
      </c>
      <c r="D102" s="48"/>
      <c r="E102" s="49">
        <f t="shared" si="5"/>
        <v>36526</v>
      </c>
      <c r="F102" s="49">
        <v>39508</v>
      </c>
      <c r="G102" s="50">
        <f t="shared" si="3"/>
        <v>2982</v>
      </c>
    </row>
    <row r="103" spans="2:7" x14ac:dyDescent="0.3">
      <c r="B103" s="48">
        <v>100</v>
      </c>
      <c r="C103" s="48">
        <f t="shared" si="4"/>
        <v>1510</v>
      </c>
      <c r="D103" s="48"/>
      <c r="E103" s="49">
        <f t="shared" si="5"/>
        <v>36526</v>
      </c>
      <c r="F103" s="49">
        <v>39539</v>
      </c>
      <c r="G103" s="50">
        <f t="shared" si="3"/>
        <v>3013</v>
      </c>
    </row>
    <row r="104" spans="2:7" x14ac:dyDescent="0.3">
      <c r="B104" s="48">
        <v>101</v>
      </c>
      <c r="C104" s="48">
        <f t="shared" si="4"/>
        <v>1525</v>
      </c>
      <c r="D104" s="48"/>
      <c r="E104" s="49">
        <f t="shared" si="5"/>
        <v>36526</v>
      </c>
      <c r="F104" s="49">
        <v>39569</v>
      </c>
      <c r="G104" s="50">
        <f t="shared" si="3"/>
        <v>3043</v>
      </c>
    </row>
    <row r="105" spans="2:7" x14ac:dyDescent="0.3">
      <c r="B105" s="48">
        <v>102</v>
      </c>
      <c r="C105" s="48">
        <f t="shared" si="4"/>
        <v>1540</v>
      </c>
      <c r="D105" s="48"/>
      <c r="E105" s="49">
        <f t="shared" si="5"/>
        <v>36526</v>
      </c>
      <c r="F105" s="49">
        <v>39600</v>
      </c>
      <c r="G105" s="50">
        <f t="shared" si="3"/>
        <v>3074</v>
      </c>
    </row>
    <row r="106" spans="2:7" x14ac:dyDescent="0.3">
      <c r="B106" s="48">
        <v>103</v>
      </c>
      <c r="C106" s="48">
        <f t="shared" si="4"/>
        <v>1555</v>
      </c>
      <c r="D106" s="48"/>
      <c r="E106" s="49">
        <f t="shared" si="5"/>
        <v>36526</v>
      </c>
      <c r="F106" s="49">
        <v>39630</v>
      </c>
      <c r="G106" s="50">
        <f t="shared" si="3"/>
        <v>3104</v>
      </c>
    </row>
    <row r="107" spans="2:7" x14ac:dyDescent="0.3">
      <c r="B107" s="48">
        <v>104</v>
      </c>
      <c r="C107" s="48">
        <f t="shared" si="4"/>
        <v>1570</v>
      </c>
      <c r="D107" s="48"/>
      <c r="E107" s="49">
        <f t="shared" si="5"/>
        <v>36526</v>
      </c>
      <c r="F107" s="49">
        <v>39661</v>
      </c>
      <c r="G107" s="50">
        <f t="shared" si="3"/>
        <v>3135</v>
      </c>
    </row>
    <row r="108" spans="2:7" x14ac:dyDescent="0.3">
      <c r="B108" s="48">
        <v>105</v>
      </c>
      <c r="C108" s="48">
        <f t="shared" si="4"/>
        <v>1585</v>
      </c>
      <c r="D108" s="48"/>
      <c r="E108" s="49">
        <f t="shared" si="5"/>
        <v>36526</v>
      </c>
      <c r="F108" s="49">
        <v>39692</v>
      </c>
      <c r="G108" s="50">
        <f t="shared" si="3"/>
        <v>3166</v>
      </c>
    </row>
    <row r="109" spans="2:7" x14ac:dyDescent="0.3">
      <c r="B109" s="48">
        <v>106</v>
      </c>
      <c r="C109" s="48">
        <f t="shared" si="4"/>
        <v>1600</v>
      </c>
      <c r="D109" s="48"/>
      <c r="E109" s="49">
        <f t="shared" si="5"/>
        <v>36526</v>
      </c>
      <c r="F109" s="49">
        <v>39722</v>
      </c>
      <c r="G109" s="50">
        <f t="shared" si="3"/>
        <v>3196</v>
      </c>
    </row>
    <row r="110" spans="2:7" x14ac:dyDescent="0.3">
      <c r="B110" s="48">
        <v>107</v>
      </c>
      <c r="C110" s="48">
        <f t="shared" si="4"/>
        <v>1615</v>
      </c>
      <c r="D110" s="48"/>
      <c r="E110" s="49">
        <f t="shared" si="5"/>
        <v>36526</v>
      </c>
      <c r="F110" s="49">
        <v>39753</v>
      </c>
      <c r="G110" s="50">
        <f t="shared" si="3"/>
        <v>3227</v>
      </c>
    </row>
    <row r="111" spans="2:7" x14ac:dyDescent="0.3">
      <c r="B111" s="48">
        <v>108</v>
      </c>
      <c r="C111" s="48">
        <f t="shared" si="4"/>
        <v>1630</v>
      </c>
      <c r="D111" s="48"/>
      <c r="E111" s="49">
        <f t="shared" si="5"/>
        <v>36526</v>
      </c>
      <c r="F111" s="49">
        <v>39783</v>
      </c>
      <c r="G111" s="50">
        <f t="shared" si="3"/>
        <v>3257</v>
      </c>
    </row>
    <row r="112" spans="2:7" x14ac:dyDescent="0.3">
      <c r="B112" s="48">
        <v>109</v>
      </c>
      <c r="C112" s="48">
        <f t="shared" si="4"/>
        <v>1645</v>
      </c>
      <c r="D112" s="48"/>
      <c r="E112" s="49">
        <f t="shared" si="5"/>
        <v>36526</v>
      </c>
      <c r="F112" s="49">
        <v>39814</v>
      </c>
      <c r="G112" s="50">
        <f t="shared" si="3"/>
        <v>3288</v>
      </c>
    </row>
    <row r="113" spans="2:7" x14ac:dyDescent="0.3">
      <c r="B113" s="48">
        <v>110</v>
      </c>
      <c r="C113" s="48">
        <f t="shared" si="4"/>
        <v>1660</v>
      </c>
      <c r="D113" s="48"/>
      <c r="E113" s="49">
        <f t="shared" si="5"/>
        <v>36526</v>
      </c>
      <c r="F113" s="49">
        <v>39845</v>
      </c>
      <c r="G113" s="50">
        <f t="shared" si="3"/>
        <v>3319</v>
      </c>
    </row>
    <row r="114" spans="2:7" x14ac:dyDescent="0.3">
      <c r="B114" s="48">
        <v>111</v>
      </c>
      <c r="C114" s="48">
        <f t="shared" si="4"/>
        <v>1675</v>
      </c>
      <c r="D114" s="48"/>
      <c r="E114" s="49">
        <f t="shared" si="5"/>
        <v>36526</v>
      </c>
      <c r="F114" s="49">
        <v>39873</v>
      </c>
      <c r="G114" s="50">
        <f t="shared" si="3"/>
        <v>3347</v>
      </c>
    </row>
    <row r="115" spans="2:7" x14ac:dyDescent="0.3">
      <c r="B115" s="48">
        <v>112</v>
      </c>
      <c r="C115" s="48">
        <f t="shared" si="4"/>
        <v>1690</v>
      </c>
      <c r="D115" s="48"/>
      <c r="E115" s="49">
        <f t="shared" si="5"/>
        <v>36526</v>
      </c>
      <c r="F115" s="49">
        <v>39904</v>
      </c>
      <c r="G115" s="50">
        <f t="shared" si="3"/>
        <v>3378</v>
      </c>
    </row>
    <row r="116" spans="2:7" x14ac:dyDescent="0.3">
      <c r="B116" s="48">
        <v>113</v>
      </c>
      <c r="C116" s="48">
        <f t="shared" si="4"/>
        <v>1705</v>
      </c>
      <c r="D116" s="48"/>
      <c r="E116" s="49">
        <f t="shared" si="5"/>
        <v>36526</v>
      </c>
      <c r="F116" s="49">
        <v>39934</v>
      </c>
      <c r="G116" s="50">
        <f t="shared" si="3"/>
        <v>3408</v>
      </c>
    </row>
    <row r="117" spans="2:7" x14ac:dyDescent="0.3">
      <c r="B117" s="48">
        <v>114</v>
      </c>
      <c r="C117" s="48">
        <f t="shared" si="4"/>
        <v>1720</v>
      </c>
      <c r="D117" s="48"/>
      <c r="E117" s="49">
        <f t="shared" si="5"/>
        <v>36526</v>
      </c>
      <c r="F117" s="49">
        <v>39965</v>
      </c>
      <c r="G117" s="50">
        <f t="shared" si="3"/>
        <v>3439</v>
      </c>
    </row>
    <row r="118" spans="2:7" x14ac:dyDescent="0.3">
      <c r="B118" s="48">
        <v>115</v>
      </c>
      <c r="C118" s="48">
        <f t="shared" si="4"/>
        <v>1735</v>
      </c>
      <c r="D118" s="48"/>
      <c r="E118" s="49">
        <f t="shared" si="5"/>
        <v>36526</v>
      </c>
      <c r="F118" s="49">
        <v>39995</v>
      </c>
      <c r="G118" s="50">
        <f t="shared" si="3"/>
        <v>3469</v>
      </c>
    </row>
    <row r="119" spans="2:7" x14ac:dyDescent="0.3">
      <c r="B119" s="48">
        <v>116</v>
      </c>
      <c r="C119" s="48">
        <f t="shared" si="4"/>
        <v>1750</v>
      </c>
      <c r="D119" s="48"/>
      <c r="E119" s="49">
        <f t="shared" si="5"/>
        <v>36526</v>
      </c>
      <c r="F119" s="49">
        <v>40026</v>
      </c>
      <c r="G119" s="50">
        <f t="shared" si="3"/>
        <v>3500</v>
      </c>
    </row>
    <row r="120" spans="2:7" x14ac:dyDescent="0.3">
      <c r="B120" s="48">
        <v>117</v>
      </c>
      <c r="C120" s="48">
        <f t="shared" si="4"/>
        <v>1765</v>
      </c>
      <c r="D120" s="48"/>
      <c r="E120" s="49">
        <f t="shared" si="5"/>
        <v>36526</v>
      </c>
      <c r="F120" s="49">
        <v>40057</v>
      </c>
      <c r="G120" s="50">
        <f t="shared" si="3"/>
        <v>3531</v>
      </c>
    </row>
    <row r="121" spans="2:7" x14ac:dyDescent="0.3">
      <c r="B121" s="48">
        <v>118</v>
      </c>
      <c r="C121" s="48">
        <f t="shared" si="4"/>
        <v>1780</v>
      </c>
      <c r="D121" s="48"/>
      <c r="E121" s="49">
        <f t="shared" si="5"/>
        <v>36526</v>
      </c>
      <c r="F121" s="49">
        <v>40087</v>
      </c>
      <c r="G121" s="50">
        <f t="shared" si="3"/>
        <v>3561</v>
      </c>
    </row>
    <row r="122" spans="2:7" x14ac:dyDescent="0.3">
      <c r="B122" s="48">
        <v>119</v>
      </c>
      <c r="C122" s="48">
        <f t="shared" si="4"/>
        <v>1795</v>
      </c>
      <c r="D122" s="48"/>
      <c r="E122" s="49">
        <f t="shared" si="5"/>
        <v>36526</v>
      </c>
      <c r="F122" s="49">
        <v>40118</v>
      </c>
      <c r="G122" s="50">
        <f t="shared" si="3"/>
        <v>3592</v>
      </c>
    </row>
    <row r="123" spans="2:7" x14ac:dyDescent="0.3">
      <c r="B123" s="48">
        <v>120</v>
      </c>
      <c r="C123" s="48">
        <f t="shared" si="4"/>
        <v>1810</v>
      </c>
      <c r="D123" s="48"/>
      <c r="E123" s="49">
        <f t="shared" si="5"/>
        <v>36526</v>
      </c>
      <c r="F123" s="49">
        <v>40148</v>
      </c>
      <c r="G123" s="50">
        <f t="shared" si="3"/>
        <v>3622</v>
      </c>
    </row>
    <row r="124" spans="2:7" x14ac:dyDescent="0.3">
      <c r="B124" s="48">
        <v>121</v>
      </c>
      <c r="C124" s="48">
        <f t="shared" si="4"/>
        <v>1825</v>
      </c>
      <c r="D124" s="48"/>
      <c r="E124" s="49">
        <f t="shared" si="5"/>
        <v>36526</v>
      </c>
      <c r="F124" s="49">
        <v>40179</v>
      </c>
      <c r="G124" s="50">
        <f t="shared" si="3"/>
        <v>3653</v>
      </c>
    </row>
    <row r="125" spans="2:7" x14ac:dyDescent="0.3">
      <c r="B125" s="48">
        <v>122</v>
      </c>
      <c r="C125" s="48">
        <f t="shared" si="4"/>
        <v>1840</v>
      </c>
      <c r="D125" s="48"/>
      <c r="E125" s="49">
        <f t="shared" si="5"/>
        <v>36526</v>
      </c>
      <c r="F125" s="49">
        <v>40210</v>
      </c>
      <c r="G125" s="50">
        <f t="shared" si="3"/>
        <v>3684</v>
      </c>
    </row>
    <row r="126" spans="2:7" x14ac:dyDescent="0.3">
      <c r="B126" s="48">
        <v>123</v>
      </c>
      <c r="C126" s="48">
        <f t="shared" si="4"/>
        <v>1855</v>
      </c>
      <c r="D126" s="48"/>
      <c r="E126" s="49">
        <f t="shared" si="5"/>
        <v>36526</v>
      </c>
      <c r="F126" s="49">
        <v>40238</v>
      </c>
      <c r="G126" s="50">
        <f t="shared" si="3"/>
        <v>3712</v>
      </c>
    </row>
    <row r="127" spans="2:7" x14ac:dyDescent="0.3">
      <c r="B127" s="48">
        <v>124</v>
      </c>
      <c r="C127" s="48">
        <f t="shared" si="4"/>
        <v>1870</v>
      </c>
      <c r="D127" s="48"/>
      <c r="E127" s="49">
        <f t="shared" si="5"/>
        <v>36526</v>
      </c>
      <c r="F127" s="49">
        <v>40269</v>
      </c>
      <c r="G127" s="50">
        <f t="shared" si="3"/>
        <v>3743</v>
      </c>
    </row>
    <row r="128" spans="2:7" x14ac:dyDescent="0.3">
      <c r="B128" s="48">
        <v>125</v>
      </c>
      <c r="C128" s="48">
        <f t="shared" si="4"/>
        <v>1885</v>
      </c>
      <c r="D128" s="48"/>
      <c r="E128" s="49">
        <f t="shared" si="5"/>
        <v>36526</v>
      </c>
      <c r="F128" s="49">
        <v>40299</v>
      </c>
      <c r="G128" s="50">
        <f t="shared" si="3"/>
        <v>3773</v>
      </c>
    </row>
    <row r="129" spans="2:7" x14ac:dyDescent="0.3">
      <c r="B129" s="48">
        <v>126</v>
      </c>
      <c r="C129" s="48">
        <f t="shared" si="4"/>
        <v>1900</v>
      </c>
      <c r="D129" s="48"/>
      <c r="E129" s="49">
        <f t="shared" si="5"/>
        <v>36526</v>
      </c>
      <c r="F129" s="49">
        <v>40330</v>
      </c>
      <c r="G129" s="50">
        <f t="shared" si="3"/>
        <v>3804</v>
      </c>
    </row>
    <row r="130" spans="2:7" x14ac:dyDescent="0.3">
      <c r="B130" s="48">
        <v>127</v>
      </c>
      <c r="C130" s="48">
        <f t="shared" si="4"/>
        <v>1915</v>
      </c>
      <c r="D130" s="48"/>
      <c r="E130" s="49">
        <f t="shared" si="5"/>
        <v>36526</v>
      </c>
      <c r="F130" s="49">
        <v>40360</v>
      </c>
      <c r="G130" s="50">
        <f t="shared" si="3"/>
        <v>3834</v>
      </c>
    </row>
    <row r="131" spans="2:7" x14ac:dyDescent="0.3">
      <c r="B131" s="48">
        <v>128</v>
      </c>
      <c r="C131" s="48">
        <f t="shared" si="4"/>
        <v>1930</v>
      </c>
      <c r="D131" s="48"/>
      <c r="E131" s="49">
        <f t="shared" si="5"/>
        <v>36526</v>
      </c>
      <c r="F131" s="49">
        <v>40391</v>
      </c>
      <c r="G131" s="50">
        <f t="shared" si="3"/>
        <v>3865</v>
      </c>
    </row>
    <row r="132" spans="2:7" x14ac:dyDescent="0.3">
      <c r="B132" s="48">
        <v>129</v>
      </c>
      <c r="C132" s="48">
        <f t="shared" si="4"/>
        <v>1945</v>
      </c>
      <c r="D132" s="48"/>
      <c r="E132" s="49">
        <f t="shared" si="5"/>
        <v>36526</v>
      </c>
      <c r="F132" s="49">
        <v>40422</v>
      </c>
      <c r="G132" s="50">
        <f t="shared" ref="G132:G195" si="6">+F132-E132</f>
        <v>3896</v>
      </c>
    </row>
    <row r="133" spans="2:7" x14ac:dyDescent="0.3">
      <c r="B133" s="48">
        <v>130</v>
      </c>
      <c r="C133" s="48">
        <f t="shared" si="4"/>
        <v>1960</v>
      </c>
      <c r="D133" s="48"/>
      <c r="E133" s="49">
        <f t="shared" si="5"/>
        <v>36526</v>
      </c>
      <c r="F133" s="49">
        <v>40452</v>
      </c>
      <c r="G133" s="50">
        <f t="shared" si="6"/>
        <v>3926</v>
      </c>
    </row>
    <row r="134" spans="2:7" x14ac:dyDescent="0.3">
      <c r="B134" s="48">
        <v>131</v>
      </c>
      <c r="C134" s="48">
        <f t="shared" ref="C134:C197" si="7">C133+15</f>
        <v>1975</v>
      </c>
      <c r="D134" s="48"/>
      <c r="E134" s="49">
        <f t="shared" si="5"/>
        <v>36526</v>
      </c>
      <c r="F134" s="49">
        <v>40483</v>
      </c>
      <c r="G134" s="50">
        <f t="shared" si="6"/>
        <v>3957</v>
      </c>
    </row>
    <row r="135" spans="2:7" x14ac:dyDescent="0.3">
      <c r="B135" s="48">
        <v>132</v>
      </c>
      <c r="C135" s="48">
        <f t="shared" si="7"/>
        <v>1990</v>
      </c>
      <c r="D135" s="48"/>
      <c r="E135" s="49">
        <f t="shared" si="5"/>
        <v>36526</v>
      </c>
      <c r="F135" s="49">
        <v>40513</v>
      </c>
      <c r="G135" s="50">
        <f t="shared" si="6"/>
        <v>3987</v>
      </c>
    </row>
    <row r="136" spans="2:7" x14ac:dyDescent="0.3">
      <c r="B136" s="48">
        <v>133</v>
      </c>
      <c r="C136" s="48">
        <f t="shared" si="7"/>
        <v>2005</v>
      </c>
      <c r="D136" s="48"/>
      <c r="E136" s="49">
        <f t="shared" si="5"/>
        <v>36526</v>
      </c>
      <c r="F136" s="49">
        <v>40544</v>
      </c>
      <c r="G136" s="50">
        <f t="shared" si="6"/>
        <v>4018</v>
      </c>
    </row>
    <row r="137" spans="2:7" x14ac:dyDescent="0.3">
      <c r="B137" s="48">
        <v>134</v>
      </c>
      <c r="C137" s="48">
        <f t="shared" si="7"/>
        <v>2020</v>
      </c>
      <c r="D137" s="48"/>
      <c r="E137" s="49">
        <f t="shared" si="5"/>
        <v>36526</v>
      </c>
      <c r="F137" s="49">
        <v>40575</v>
      </c>
      <c r="G137" s="50">
        <f t="shared" si="6"/>
        <v>4049</v>
      </c>
    </row>
    <row r="138" spans="2:7" x14ac:dyDescent="0.3">
      <c r="B138" s="48">
        <v>135</v>
      </c>
      <c r="C138" s="48">
        <f t="shared" si="7"/>
        <v>2035</v>
      </c>
      <c r="D138" s="48"/>
      <c r="E138" s="49">
        <f t="shared" ref="E138:E201" si="8">+E137</f>
        <v>36526</v>
      </c>
      <c r="F138" s="49">
        <v>40603</v>
      </c>
      <c r="G138" s="50">
        <f t="shared" si="6"/>
        <v>4077</v>
      </c>
    </row>
    <row r="139" spans="2:7" x14ac:dyDescent="0.3">
      <c r="B139" s="48">
        <v>136</v>
      </c>
      <c r="C139" s="48">
        <f t="shared" si="7"/>
        <v>2050</v>
      </c>
      <c r="D139" s="48"/>
      <c r="E139" s="49">
        <f t="shared" si="8"/>
        <v>36526</v>
      </c>
      <c r="F139" s="49">
        <v>40634</v>
      </c>
      <c r="G139" s="50">
        <f t="shared" si="6"/>
        <v>4108</v>
      </c>
    </row>
    <row r="140" spans="2:7" x14ac:dyDescent="0.3">
      <c r="B140" s="48">
        <v>137</v>
      </c>
      <c r="C140" s="48">
        <f t="shared" si="7"/>
        <v>2065</v>
      </c>
      <c r="D140" s="48"/>
      <c r="E140" s="49">
        <f t="shared" si="8"/>
        <v>36526</v>
      </c>
      <c r="F140" s="49">
        <v>40664</v>
      </c>
      <c r="G140" s="50">
        <f t="shared" si="6"/>
        <v>4138</v>
      </c>
    </row>
    <row r="141" spans="2:7" x14ac:dyDescent="0.3">
      <c r="B141" s="48">
        <v>138</v>
      </c>
      <c r="C141" s="48">
        <f t="shared" si="7"/>
        <v>2080</v>
      </c>
      <c r="D141" s="48"/>
      <c r="E141" s="49">
        <f t="shared" si="8"/>
        <v>36526</v>
      </c>
      <c r="F141" s="49">
        <v>40695</v>
      </c>
      <c r="G141" s="50">
        <f t="shared" si="6"/>
        <v>4169</v>
      </c>
    </row>
    <row r="142" spans="2:7" x14ac:dyDescent="0.3">
      <c r="B142" s="48">
        <v>139</v>
      </c>
      <c r="C142" s="48">
        <f t="shared" si="7"/>
        <v>2095</v>
      </c>
      <c r="D142" s="48"/>
      <c r="E142" s="49">
        <f t="shared" si="8"/>
        <v>36526</v>
      </c>
      <c r="F142" s="49">
        <v>40725</v>
      </c>
      <c r="G142" s="50">
        <f t="shared" si="6"/>
        <v>4199</v>
      </c>
    </row>
    <row r="143" spans="2:7" x14ac:dyDescent="0.3">
      <c r="B143" s="48">
        <v>140</v>
      </c>
      <c r="C143" s="48">
        <f t="shared" si="7"/>
        <v>2110</v>
      </c>
      <c r="D143" s="48"/>
      <c r="E143" s="49">
        <f t="shared" si="8"/>
        <v>36526</v>
      </c>
      <c r="F143" s="49">
        <v>40756</v>
      </c>
      <c r="G143" s="50">
        <f t="shared" si="6"/>
        <v>4230</v>
      </c>
    </row>
    <row r="144" spans="2:7" x14ac:dyDescent="0.3">
      <c r="B144" s="48">
        <v>141</v>
      </c>
      <c r="C144" s="48">
        <f t="shared" si="7"/>
        <v>2125</v>
      </c>
      <c r="D144" s="48"/>
      <c r="E144" s="49">
        <f t="shared" si="8"/>
        <v>36526</v>
      </c>
      <c r="F144" s="49">
        <v>40787</v>
      </c>
      <c r="G144" s="50">
        <f t="shared" si="6"/>
        <v>4261</v>
      </c>
    </row>
    <row r="145" spans="2:7" x14ac:dyDescent="0.3">
      <c r="B145" s="48">
        <v>142</v>
      </c>
      <c r="C145" s="48">
        <f t="shared" si="7"/>
        <v>2140</v>
      </c>
      <c r="D145" s="48"/>
      <c r="E145" s="49">
        <f t="shared" si="8"/>
        <v>36526</v>
      </c>
      <c r="F145" s="49">
        <v>40817</v>
      </c>
      <c r="G145" s="50">
        <f t="shared" si="6"/>
        <v>4291</v>
      </c>
    </row>
    <row r="146" spans="2:7" x14ac:dyDescent="0.3">
      <c r="B146" s="48">
        <v>143</v>
      </c>
      <c r="C146" s="48">
        <f t="shared" si="7"/>
        <v>2155</v>
      </c>
      <c r="D146" s="48"/>
      <c r="E146" s="49">
        <f t="shared" si="8"/>
        <v>36526</v>
      </c>
      <c r="F146" s="49">
        <v>40848</v>
      </c>
      <c r="G146" s="50">
        <f t="shared" si="6"/>
        <v>4322</v>
      </c>
    </row>
    <row r="147" spans="2:7" x14ac:dyDescent="0.3">
      <c r="B147" s="48">
        <v>144</v>
      </c>
      <c r="C147" s="48">
        <f t="shared" si="7"/>
        <v>2170</v>
      </c>
      <c r="D147" s="48"/>
      <c r="E147" s="49">
        <f t="shared" si="8"/>
        <v>36526</v>
      </c>
      <c r="F147" s="49">
        <v>40878</v>
      </c>
      <c r="G147" s="50">
        <f t="shared" si="6"/>
        <v>4352</v>
      </c>
    </row>
    <row r="148" spans="2:7" x14ac:dyDescent="0.3">
      <c r="B148" s="48">
        <v>145</v>
      </c>
      <c r="C148" s="48">
        <f t="shared" si="7"/>
        <v>2185</v>
      </c>
      <c r="D148" s="48"/>
      <c r="E148" s="49">
        <f t="shared" si="8"/>
        <v>36526</v>
      </c>
      <c r="F148" s="49">
        <v>40909</v>
      </c>
      <c r="G148" s="50">
        <f t="shared" si="6"/>
        <v>4383</v>
      </c>
    </row>
    <row r="149" spans="2:7" x14ac:dyDescent="0.3">
      <c r="B149" s="48">
        <v>146</v>
      </c>
      <c r="C149" s="48">
        <f t="shared" si="7"/>
        <v>2200</v>
      </c>
      <c r="D149" s="48"/>
      <c r="E149" s="49">
        <f t="shared" si="8"/>
        <v>36526</v>
      </c>
      <c r="F149" s="49">
        <v>40940</v>
      </c>
      <c r="G149" s="50">
        <f t="shared" si="6"/>
        <v>4414</v>
      </c>
    </row>
    <row r="150" spans="2:7" x14ac:dyDescent="0.3">
      <c r="B150" s="48">
        <v>147</v>
      </c>
      <c r="C150" s="48">
        <f t="shared" si="7"/>
        <v>2215</v>
      </c>
      <c r="D150" s="48"/>
      <c r="E150" s="49">
        <f t="shared" si="8"/>
        <v>36526</v>
      </c>
      <c r="F150" s="49">
        <v>40969</v>
      </c>
      <c r="G150" s="50">
        <f t="shared" si="6"/>
        <v>4443</v>
      </c>
    </row>
    <row r="151" spans="2:7" x14ac:dyDescent="0.3">
      <c r="B151" s="48">
        <v>148</v>
      </c>
      <c r="C151" s="48">
        <f t="shared" si="7"/>
        <v>2230</v>
      </c>
      <c r="D151" s="48"/>
      <c r="E151" s="49">
        <f t="shared" si="8"/>
        <v>36526</v>
      </c>
      <c r="F151" s="49">
        <v>41000</v>
      </c>
      <c r="G151" s="50">
        <f t="shared" si="6"/>
        <v>4474</v>
      </c>
    </row>
    <row r="152" spans="2:7" x14ac:dyDescent="0.3">
      <c r="B152" s="48">
        <v>149</v>
      </c>
      <c r="C152" s="48">
        <f t="shared" si="7"/>
        <v>2245</v>
      </c>
      <c r="D152" s="48"/>
      <c r="E152" s="49">
        <f t="shared" si="8"/>
        <v>36526</v>
      </c>
      <c r="F152" s="49">
        <v>41030</v>
      </c>
      <c r="G152" s="50">
        <f t="shared" si="6"/>
        <v>4504</v>
      </c>
    </row>
    <row r="153" spans="2:7" x14ac:dyDescent="0.3">
      <c r="B153" s="48">
        <v>150</v>
      </c>
      <c r="C153" s="48">
        <f t="shared" si="7"/>
        <v>2260</v>
      </c>
      <c r="D153" s="48"/>
      <c r="E153" s="49">
        <f t="shared" si="8"/>
        <v>36526</v>
      </c>
      <c r="F153" s="49">
        <v>41061</v>
      </c>
      <c r="G153" s="50">
        <f t="shared" si="6"/>
        <v>4535</v>
      </c>
    </row>
    <row r="154" spans="2:7" x14ac:dyDescent="0.3">
      <c r="B154" s="48">
        <v>151</v>
      </c>
      <c r="C154" s="48">
        <f t="shared" si="7"/>
        <v>2275</v>
      </c>
      <c r="D154" s="48"/>
      <c r="E154" s="49">
        <f t="shared" si="8"/>
        <v>36526</v>
      </c>
      <c r="F154" s="49">
        <v>41091</v>
      </c>
      <c r="G154" s="50">
        <f t="shared" si="6"/>
        <v>4565</v>
      </c>
    </row>
    <row r="155" spans="2:7" x14ac:dyDescent="0.3">
      <c r="B155" s="48">
        <v>152</v>
      </c>
      <c r="C155" s="48">
        <f t="shared" si="7"/>
        <v>2290</v>
      </c>
      <c r="D155" s="48"/>
      <c r="E155" s="49">
        <f t="shared" si="8"/>
        <v>36526</v>
      </c>
      <c r="F155" s="49">
        <v>41122</v>
      </c>
      <c r="G155" s="50">
        <f t="shared" si="6"/>
        <v>4596</v>
      </c>
    </row>
    <row r="156" spans="2:7" x14ac:dyDescent="0.3">
      <c r="B156" s="48">
        <v>153</v>
      </c>
      <c r="C156" s="48">
        <f t="shared" si="7"/>
        <v>2305</v>
      </c>
      <c r="D156" s="48"/>
      <c r="E156" s="49">
        <f t="shared" si="8"/>
        <v>36526</v>
      </c>
      <c r="F156" s="49">
        <v>41153</v>
      </c>
      <c r="G156" s="50">
        <f t="shared" si="6"/>
        <v>4627</v>
      </c>
    </row>
    <row r="157" spans="2:7" x14ac:dyDescent="0.3">
      <c r="B157" s="48">
        <v>154</v>
      </c>
      <c r="C157" s="48">
        <f t="shared" si="7"/>
        <v>2320</v>
      </c>
      <c r="D157" s="48"/>
      <c r="E157" s="49">
        <f t="shared" si="8"/>
        <v>36526</v>
      </c>
      <c r="F157" s="49">
        <v>41183</v>
      </c>
      <c r="G157" s="50">
        <f t="shared" si="6"/>
        <v>4657</v>
      </c>
    </row>
    <row r="158" spans="2:7" x14ac:dyDescent="0.3">
      <c r="B158" s="48">
        <v>155</v>
      </c>
      <c r="C158" s="48">
        <f t="shared" si="7"/>
        <v>2335</v>
      </c>
      <c r="D158" s="48"/>
      <c r="E158" s="49">
        <f t="shared" si="8"/>
        <v>36526</v>
      </c>
      <c r="F158" s="49">
        <v>41214</v>
      </c>
      <c r="G158" s="50">
        <f t="shared" si="6"/>
        <v>4688</v>
      </c>
    </row>
    <row r="159" spans="2:7" x14ac:dyDescent="0.3">
      <c r="B159" s="48">
        <v>156</v>
      </c>
      <c r="C159" s="48">
        <f t="shared" si="7"/>
        <v>2350</v>
      </c>
      <c r="D159" s="48"/>
      <c r="E159" s="49">
        <f t="shared" si="8"/>
        <v>36526</v>
      </c>
      <c r="F159" s="49">
        <v>41244</v>
      </c>
      <c r="G159" s="50">
        <f t="shared" si="6"/>
        <v>4718</v>
      </c>
    </row>
    <row r="160" spans="2:7" x14ac:dyDescent="0.3">
      <c r="B160" s="48">
        <v>157</v>
      </c>
      <c r="C160" s="48">
        <f t="shared" si="7"/>
        <v>2365</v>
      </c>
      <c r="D160" s="48"/>
      <c r="E160" s="49">
        <f t="shared" si="8"/>
        <v>36526</v>
      </c>
      <c r="F160" s="49">
        <v>41275</v>
      </c>
      <c r="G160" s="50">
        <f t="shared" si="6"/>
        <v>4749</v>
      </c>
    </row>
    <row r="161" spans="2:7" x14ac:dyDescent="0.3">
      <c r="B161" s="48">
        <v>158</v>
      </c>
      <c r="C161" s="48">
        <f t="shared" si="7"/>
        <v>2380</v>
      </c>
      <c r="D161" s="48"/>
      <c r="E161" s="49">
        <f t="shared" si="8"/>
        <v>36526</v>
      </c>
      <c r="F161" s="49">
        <v>41306</v>
      </c>
      <c r="G161" s="50">
        <f t="shared" si="6"/>
        <v>4780</v>
      </c>
    </row>
    <row r="162" spans="2:7" x14ac:dyDescent="0.3">
      <c r="B162" s="48">
        <v>159</v>
      </c>
      <c r="C162" s="48">
        <f t="shared" si="7"/>
        <v>2395</v>
      </c>
      <c r="D162" s="48"/>
      <c r="E162" s="49">
        <f t="shared" si="8"/>
        <v>36526</v>
      </c>
      <c r="F162" s="49">
        <v>41334</v>
      </c>
      <c r="G162" s="50">
        <f t="shared" si="6"/>
        <v>4808</v>
      </c>
    </row>
    <row r="163" spans="2:7" x14ac:dyDescent="0.3">
      <c r="B163" s="48">
        <v>160</v>
      </c>
      <c r="C163" s="48">
        <f t="shared" si="7"/>
        <v>2410</v>
      </c>
      <c r="D163" s="48"/>
      <c r="E163" s="49">
        <f t="shared" si="8"/>
        <v>36526</v>
      </c>
      <c r="F163" s="49">
        <v>41365</v>
      </c>
      <c r="G163" s="50">
        <f t="shared" si="6"/>
        <v>4839</v>
      </c>
    </row>
    <row r="164" spans="2:7" x14ac:dyDescent="0.3">
      <c r="B164" s="48">
        <v>161</v>
      </c>
      <c r="C164" s="48">
        <f t="shared" si="7"/>
        <v>2425</v>
      </c>
      <c r="D164" s="48"/>
      <c r="E164" s="49">
        <f t="shared" si="8"/>
        <v>36526</v>
      </c>
      <c r="F164" s="49">
        <v>41395</v>
      </c>
      <c r="G164" s="50">
        <f t="shared" si="6"/>
        <v>4869</v>
      </c>
    </row>
    <row r="165" spans="2:7" x14ac:dyDescent="0.3">
      <c r="B165" s="48">
        <v>162</v>
      </c>
      <c r="C165" s="48">
        <f t="shared" si="7"/>
        <v>2440</v>
      </c>
      <c r="D165" s="48"/>
      <c r="E165" s="49">
        <f t="shared" si="8"/>
        <v>36526</v>
      </c>
      <c r="F165" s="49">
        <v>41426</v>
      </c>
      <c r="G165" s="50">
        <f t="shared" si="6"/>
        <v>4900</v>
      </c>
    </row>
    <row r="166" spans="2:7" x14ac:dyDescent="0.3">
      <c r="B166" s="48">
        <v>163</v>
      </c>
      <c r="C166" s="48">
        <f t="shared" si="7"/>
        <v>2455</v>
      </c>
      <c r="D166" s="48"/>
      <c r="E166" s="49">
        <f t="shared" si="8"/>
        <v>36526</v>
      </c>
      <c r="F166" s="49">
        <v>41456</v>
      </c>
      <c r="G166" s="50">
        <f t="shared" si="6"/>
        <v>4930</v>
      </c>
    </row>
    <row r="167" spans="2:7" x14ac:dyDescent="0.3">
      <c r="B167" s="48">
        <v>164</v>
      </c>
      <c r="C167" s="48">
        <f t="shared" si="7"/>
        <v>2470</v>
      </c>
      <c r="D167" s="48"/>
      <c r="E167" s="49">
        <f t="shared" si="8"/>
        <v>36526</v>
      </c>
      <c r="F167" s="49">
        <v>41487</v>
      </c>
      <c r="G167" s="50">
        <f t="shared" si="6"/>
        <v>4961</v>
      </c>
    </row>
    <row r="168" spans="2:7" x14ac:dyDescent="0.3">
      <c r="B168" s="48">
        <v>165</v>
      </c>
      <c r="C168" s="48">
        <f t="shared" si="7"/>
        <v>2485</v>
      </c>
      <c r="D168" s="48"/>
      <c r="E168" s="49">
        <f t="shared" si="8"/>
        <v>36526</v>
      </c>
      <c r="F168" s="49">
        <v>41518</v>
      </c>
      <c r="G168" s="50">
        <f t="shared" si="6"/>
        <v>4992</v>
      </c>
    </row>
    <row r="169" spans="2:7" x14ac:dyDescent="0.3">
      <c r="B169" s="48">
        <v>166</v>
      </c>
      <c r="C169" s="48">
        <f t="shared" si="7"/>
        <v>2500</v>
      </c>
      <c r="D169" s="48"/>
      <c r="E169" s="49">
        <f t="shared" si="8"/>
        <v>36526</v>
      </c>
      <c r="F169" s="49">
        <v>41548</v>
      </c>
      <c r="G169" s="50">
        <f t="shared" si="6"/>
        <v>5022</v>
      </c>
    </row>
    <row r="170" spans="2:7" x14ac:dyDescent="0.3">
      <c r="B170" s="48">
        <v>167</v>
      </c>
      <c r="C170" s="48">
        <f t="shared" si="7"/>
        <v>2515</v>
      </c>
      <c r="D170" s="48"/>
      <c r="E170" s="49">
        <f t="shared" si="8"/>
        <v>36526</v>
      </c>
      <c r="F170" s="49">
        <v>41579</v>
      </c>
      <c r="G170" s="50">
        <f t="shared" si="6"/>
        <v>5053</v>
      </c>
    </row>
    <row r="171" spans="2:7" x14ac:dyDescent="0.3">
      <c r="B171" s="48">
        <v>168</v>
      </c>
      <c r="C171" s="48">
        <f t="shared" si="7"/>
        <v>2530</v>
      </c>
      <c r="D171" s="48"/>
      <c r="E171" s="49">
        <f t="shared" si="8"/>
        <v>36526</v>
      </c>
      <c r="F171" s="49">
        <v>41609</v>
      </c>
      <c r="G171" s="50">
        <f t="shared" si="6"/>
        <v>5083</v>
      </c>
    </row>
    <row r="172" spans="2:7" x14ac:dyDescent="0.3">
      <c r="B172" s="48">
        <v>169</v>
      </c>
      <c r="C172" s="48">
        <f t="shared" si="7"/>
        <v>2545</v>
      </c>
      <c r="D172" s="48"/>
      <c r="E172" s="49">
        <f t="shared" si="8"/>
        <v>36526</v>
      </c>
      <c r="F172" s="49">
        <v>41640</v>
      </c>
      <c r="G172" s="50">
        <f t="shared" si="6"/>
        <v>5114</v>
      </c>
    </row>
    <row r="173" spans="2:7" x14ac:dyDescent="0.3">
      <c r="B173" s="48">
        <v>170</v>
      </c>
      <c r="C173" s="48">
        <f t="shared" si="7"/>
        <v>2560</v>
      </c>
      <c r="D173" s="48"/>
      <c r="E173" s="49">
        <f t="shared" si="8"/>
        <v>36526</v>
      </c>
      <c r="F173" s="49">
        <v>41671</v>
      </c>
      <c r="G173" s="50">
        <f t="shared" si="6"/>
        <v>5145</v>
      </c>
    </row>
    <row r="174" spans="2:7" x14ac:dyDescent="0.3">
      <c r="B174" s="48">
        <v>171</v>
      </c>
      <c r="C174" s="48">
        <f t="shared" si="7"/>
        <v>2575</v>
      </c>
      <c r="D174" s="48"/>
      <c r="E174" s="49">
        <f t="shared" si="8"/>
        <v>36526</v>
      </c>
      <c r="F174" s="49">
        <v>41699</v>
      </c>
      <c r="G174" s="50">
        <f t="shared" si="6"/>
        <v>5173</v>
      </c>
    </row>
    <row r="175" spans="2:7" x14ac:dyDescent="0.3">
      <c r="B175" s="48">
        <v>172</v>
      </c>
      <c r="C175" s="48">
        <f t="shared" si="7"/>
        <v>2590</v>
      </c>
      <c r="D175" s="48"/>
      <c r="E175" s="49">
        <f t="shared" si="8"/>
        <v>36526</v>
      </c>
      <c r="F175" s="49">
        <v>41730</v>
      </c>
      <c r="G175" s="50">
        <f t="shared" si="6"/>
        <v>5204</v>
      </c>
    </row>
    <row r="176" spans="2:7" x14ac:dyDescent="0.3">
      <c r="B176" s="48">
        <v>173</v>
      </c>
      <c r="C176" s="48">
        <f t="shared" si="7"/>
        <v>2605</v>
      </c>
      <c r="D176" s="48"/>
      <c r="E176" s="49">
        <f t="shared" si="8"/>
        <v>36526</v>
      </c>
      <c r="F176" s="49">
        <v>41760</v>
      </c>
      <c r="G176" s="50">
        <f t="shared" si="6"/>
        <v>5234</v>
      </c>
    </row>
    <row r="177" spans="2:7" x14ac:dyDescent="0.3">
      <c r="B177" s="48">
        <v>174</v>
      </c>
      <c r="C177" s="48">
        <f t="shared" si="7"/>
        <v>2620</v>
      </c>
      <c r="D177" s="48"/>
      <c r="E177" s="49">
        <f t="shared" si="8"/>
        <v>36526</v>
      </c>
      <c r="F177" s="49">
        <v>41791</v>
      </c>
      <c r="G177" s="50">
        <f t="shared" si="6"/>
        <v>5265</v>
      </c>
    </row>
    <row r="178" spans="2:7" x14ac:dyDescent="0.3">
      <c r="B178" s="48">
        <v>175</v>
      </c>
      <c r="C178" s="48">
        <f t="shared" si="7"/>
        <v>2635</v>
      </c>
      <c r="D178" s="48"/>
      <c r="E178" s="49">
        <f t="shared" si="8"/>
        <v>36526</v>
      </c>
      <c r="F178" s="49">
        <v>41821</v>
      </c>
      <c r="G178" s="50">
        <f t="shared" si="6"/>
        <v>5295</v>
      </c>
    </row>
    <row r="179" spans="2:7" x14ac:dyDescent="0.3">
      <c r="B179" s="48">
        <v>176</v>
      </c>
      <c r="C179" s="48">
        <f t="shared" si="7"/>
        <v>2650</v>
      </c>
      <c r="D179" s="48"/>
      <c r="E179" s="49">
        <f t="shared" si="8"/>
        <v>36526</v>
      </c>
      <c r="F179" s="49">
        <v>41852</v>
      </c>
      <c r="G179" s="50">
        <f t="shared" si="6"/>
        <v>5326</v>
      </c>
    </row>
    <row r="180" spans="2:7" x14ac:dyDescent="0.3">
      <c r="B180" s="48">
        <v>177</v>
      </c>
      <c r="C180" s="48">
        <f t="shared" si="7"/>
        <v>2665</v>
      </c>
      <c r="D180" s="48"/>
      <c r="E180" s="49">
        <f t="shared" si="8"/>
        <v>36526</v>
      </c>
      <c r="F180" s="49">
        <v>41883</v>
      </c>
      <c r="G180" s="50">
        <f t="shared" si="6"/>
        <v>5357</v>
      </c>
    </row>
    <row r="181" spans="2:7" x14ac:dyDescent="0.3">
      <c r="B181" s="48">
        <v>178</v>
      </c>
      <c r="C181" s="48">
        <f t="shared" si="7"/>
        <v>2680</v>
      </c>
      <c r="D181" s="48"/>
      <c r="E181" s="49">
        <f t="shared" si="8"/>
        <v>36526</v>
      </c>
      <c r="F181" s="49">
        <v>41913</v>
      </c>
      <c r="G181" s="50">
        <f t="shared" si="6"/>
        <v>5387</v>
      </c>
    </row>
    <row r="182" spans="2:7" x14ac:dyDescent="0.3">
      <c r="B182" s="48">
        <v>179</v>
      </c>
      <c r="C182" s="48">
        <f t="shared" si="7"/>
        <v>2695</v>
      </c>
      <c r="D182" s="48"/>
      <c r="E182" s="49">
        <f t="shared" si="8"/>
        <v>36526</v>
      </c>
      <c r="F182" s="49">
        <v>41944</v>
      </c>
      <c r="G182" s="50">
        <f t="shared" si="6"/>
        <v>5418</v>
      </c>
    </row>
    <row r="183" spans="2:7" x14ac:dyDescent="0.3">
      <c r="B183" s="48">
        <v>180</v>
      </c>
      <c r="C183" s="48">
        <f t="shared" si="7"/>
        <v>2710</v>
      </c>
      <c r="D183" s="48"/>
      <c r="E183" s="49">
        <f t="shared" si="8"/>
        <v>36526</v>
      </c>
      <c r="F183" s="49">
        <v>41974</v>
      </c>
      <c r="G183" s="50">
        <f t="shared" si="6"/>
        <v>5448</v>
      </c>
    </row>
    <row r="184" spans="2:7" x14ac:dyDescent="0.3">
      <c r="B184" s="48">
        <v>181</v>
      </c>
      <c r="C184" s="48">
        <f t="shared" si="7"/>
        <v>2725</v>
      </c>
      <c r="D184" s="48"/>
      <c r="E184" s="49">
        <f t="shared" si="8"/>
        <v>36526</v>
      </c>
      <c r="F184" s="49">
        <v>42005</v>
      </c>
      <c r="G184" s="50">
        <f t="shared" si="6"/>
        <v>5479</v>
      </c>
    </row>
    <row r="185" spans="2:7" x14ac:dyDescent="0.3">
      <c r="B185" s="48">
        <v>182</v>
      </c>
      <c r="C185" s="48">
        <f t="shared" si="7"/>
        <v>2740</v>
      </c>
      <c r="D185" s="48"/>
      <c r="E185" s="49">
        <f t="shared" si="8"/>
        <v>36526</v>
      </c>
      <c r="F185" s="49">
        <v>42036</v>
      </c>
      <c r="G185" s="50">
        <f t="shared" si="6"/>
        <v>5510</v>
      </c>
    </row>
    <row r="186" spans="2:7" x14ac:dyDescent="0.3">
      <c r="B186" s="48">
        <v>183</v>
      </c>
      <c r="C186" s="48">
        <f t="shared" si="7"/>
        <v>2755</v>
      </c>
      <c r="D186" s="48"/>
      <c r="E186" s="49">
        <f t="shared" si="8"/>
        <v>36526</v>
      </c>
      <c r="F186" s="49">
        <v>42064</v>
      </c>
      <c r="G186" s="50">
        <f t="shared" si="6"/>
        <v>5538</v>
      </c>
    </row>
    <row r="187" spans="2:7" x14ac:dyDescent="0.3">
      <c r="B187" s="48">
        <v>184</v>
      </c>
      <c r="C187" s="48">
        <f t="shared" si="7"/>
        <v>2770</v>
      </c>
      <c r="D187" s="48"/>
      <c r="E187" s="49">
        <f t="shared" si="8"/>
        <v>36526</v>
      </c>
      <c r="F187" s="49">
        <v>42095</v>
      </c>
      <c r="G187" s="50">
        <f t="shared" si="6"/>
        <v>5569</v>
      </c>
    </row>
    <row r="188" spans="2:7" x14ac:dyDescent="0.3">
      <c r="B188" s="48">
        <v>185</v>
      </c>
      <c r="C188" s="48">
        <f t="shared" si="7"/>
        <v>2785</v>
      </c>
      <c r="D188" s="48"/>
      <c r="E188" s="49">
        <f t="shared" si="8"/>
        <v>36526</v>
      </c>
      <c r="F188" s="49">
        <v>42125</v>
      </c>
      <c r="G188" s="50">
        <f t="shared" si="6"/>
        <v>5599</v>
      </c>
    </row>
    <row r="189" spans="2:7" x14ac:dyDescent="0.3">
      <c r="B189" s="48">
        <v>186</v>
      </c>
      <c r="C189" s="48">
        <f t="shared" si="7"/>
        <v>2800</v>
      </c>
      <c r="D189" s="48"/>
      <c r="E189" s="49">
        <f t="shared" si="8"/>
        <v>36526</v>
      </c>
      <c r="F189" s="49">
        <v>42156</v>
      </c>
      <c r="G189" s="50">
        <f t="shared" si="6"/>
        <v>5630</v>
      </c>
    </row>
    <row r="190" spans="2:7" x14ac:dyDescent="0.3">
      <c r="B190" s="48">
        <v>187</v>
      </c>
      <c r="C190" s="48">
        <f t="shared" si="7"/>
        <v>2815</v>
      </c>
      <c r="D190" s="48"/>
      <c r="E190" s="49">
        <f t="shared" si="8"/>
        <v>36526</v>
      </c>
      <c r="F190" s="49">
        <v>42186</v>
      </c>
      <c r="G190" s="50">
        <f t="shared" si="6"/>
        <v>5660</v>
      </c>
    </row>
    <row r="191" spans="2:7" x14ac:dyDescent="0.3">
      <c r="B191" s="48">
        <v>188</v>
      </c>
      <c r="C191" s="48">
        <f t="shared" si="7"/>
        <v>2830</v>
      </c>
      <c r="D191" s="48"/>
      <c r="E191" s="49">
        <f t="shared" si="8"/>
        <v>36526</v>
      </c>
      <c r="F191" s="49">
        <v>42217</v>
      </c>
      <c r="G191" s="50">
        <f t="shared" si="6"/>
        <v>5691</v>
      </c>
    </row>
    <row r="192" spans="2:7" x14ac:dyDescent="0.3">
      <c r="B192" s="48">
        <v>189</v>
      </c>
      <c r="C192" s="48">
        <f t="shared" si="7"/>
        <v>2845</v>
      </c>
      <c r="D192" s="48"/>
      <c r="E192" s="49">
        <f t="shared" si="8"/>
        <v>36526</v>
      </c>
      <c r="F192" s="49">
        <v>42248</v>
      </c>
      <c r="G192" s="50">
        <f t="shared" si="6"/>
        <v>5722</v>
      </c>
    </row>
    <row r="193" spans="2:7" x14ac:dyDescent="0.3">
      <c r="B193" s="48">
        <v>190</v>
      </c>
      <c r="C193" s="48">
        <f t="shared" si="7"/>
        <v>2860</v>
      </c>
      <c r="D193" s="48"/>
      <c r="E193" s="49">
        <f t="shared" si="8"/>
        <v>36526</v>
      </c>
      <c r="F193" s="49">
        <v>42278</v>
      </c>
      <c r="G193" s="50">
        <f t="shared" si="6"/>
        <v>5752</v>
      </c>
    </row>
    <row r="194" spans="2:7" x14ac:dyDescent="0.3">
      <c r="B194" s="48">
        <v>191</v>
      </c>
      <c r="C194" s="48">
        <f t="shared" si="7"/>
        <v>2875</v>
      </c>
      <c r="D194" s="48"/>
      <c r="E194" s="49">
        <f t="shared" si="8"/>
        <v>36526</v>
      </c>
      <c r="F194" s="49">
        <v>42309</v>
      </c>
      <c r="G194" s="50">
        <f t="shared" si="6"/>
        <v>5783</v>
      </c>
    </row>
    <row r="195" spans="2:7" x14ac:dyDescent="0.3">
      <c r="B195" s="48">
        <v>192</v>
      </c>
      <c r="C195" s="48">
        <f t="shared" si="7"/>
        <v>2890</v>
      </c>
      <c r="D195" s="48"/>
      <c r="E195" s="49">
        <f t="shared" si="8"/>
        <v>36526</v>
      </c>
      <c r="F195" s="49">
        <v>42339</v>
      </c>
      <c r="G195" s="50">
        <f t="shared" si="6"/>
        <v>5813</v>
      </c>
    </row>
    <row r="196" spans="2:7" x14ac:dyDescent="0.3">
      <c r="B196" s="48">
        <v>193</v>
      </c>
      <c r="C196" s="48">
        <f t="shared" si="7"/>
        <v>2905</v>
      </c>
      <c r="D196" s="48"/>
      <c r="E196" s="49">
        <f t="shared" si="8"/>
        <v>36526</v>
      </c>
      <c r="F196" s="49">
        <v>42370</v>
      </c>
      <c r="G196" s="50">
        <f t="shared" ref="G196:G243" si="9">+F196-E196</f>
        <v>5844</v>
      </c>
    </row>
    <row r="197" spans="2:7" x14ac:dyDescent="0.3">
      <c r="B197" s="48">
        <v>194</v>
      </c>
      <c r="C197" s="48">
        <f t="shared" si="7"/>
        <v>2920</v>
      </c>
      <c r="D197" s="48"/>
      <c r="E197" s="49">
        <f t="shared" si="8"/>
        <v>36526</v>
      </c>
      <c r="F197" s="49">
        <v>42401</v>
      </c>
      <c r="G197" s="50">
        <f t="shared" si="9"/>
        <v>5875</v>
      </c>
    </row>
    <row r="198" spans="2:7" x14ac:dyDescent="0.3">
      <c r="B198" s="48">
        <v>195</v>
      </c>
      <c r="C198" s="48">
        <f t="shared" ref="C198:C243" si="10">C197+15</f>
        <v>2935</v>
      </c>
      <c r="D198" s="48"/>
      <c r="E198" s="49">
        <f t="shared" si="8"/>
        <v>36526</v>
      </c>
      <c r="F198" s="49">
        <v>42430</v>
      </c>
      <c r="G198" s="50">
        <f t="shared" si="9"/>
        <v>5904</v>
      </c>
    </row>
    <row r="199" spans="2:7" x14ac:dyDescent="0.3">
      <c r="B199" s="48">
        <v>196</v>
      </c>
      <c r="C199" s="48">
        <f t="shared" si="10"/>
        <v>2950</v>
      </c>
      <c r="D199" s="48"/>
      <c r="E199" s="49">
        <f t="shared" si="8"/>
        <v>36526</v>
      </c>
      <c r="F199" s="49">
        <v>42461</v>
      </c>
      <c r="G199" s="50">
        <f t="shared" si="9"/>
        <v>5935</v>
      </c>
    </row>
    <row r="200" spans="2:7" x14ac:dyDescent="0.3">
      <c r="B200" s="48">
        <v>197</v>
      </c>
      <c r="C200" s="48">
        <f t="shared" si="10"/>
        <v>2965</v>
      </c>
      <c r="D200" s="48"/>
      <c r="E200" s="49">
        <f t="shared" si="8"/>
        <v>36526</v>
      </c>
      <c r="F200" s="49">
        <v>42491</v>
      </c>
      <c r="G200" s="50">
        <f t="shared" si="9"/>
        <v>5965</v>
      </c>
    </row>
    <row r="201" spans="2:7" x14ac:dyDescent="0.3">
      <c r="B201" s="48">
        <v>198</v>
      </c>
      <c r="C201" s="48">
        <f t="shared" si="10"/>
        <v>2980</v>
      </c>
      <c r="D201" s="48"/>
      <c r="E201" s="49">
        <f t="shared" si="8"/>
        <v>36526</v>
      </c>
      <c r="F201" s="49">
        <v>42522</v>
      </c>
      <c r="G201" s="50">
        <f t="shared" si="9"/>
        <v>5996</v>
      </c>
    </row>
    <row r="202" spans="2:7" x14ac:dyDescent="0.3">
      <c r="B202" s="48">
        <v>199</v>
      </c>
      <c r="C202" s="48">
        <f t="shared" si="10"/>
        <v>2995</v>
      </c>
      <c r="D202" s="48"/>
      <c r="E202" s="49">
        <f t="shared" ref="E202:E243" si="11">+E201</f>
        <v>36526</v>
      </c>
      <c r="F202" s="49">
        <v>42552</v>
      </c>
      <c r="G202" s="50">
        <f t="shared" si="9"/>
        <v>6026</v>
      </c>
    </row>
    <row r="203" spans="2:7" x14ac:dyDescent="0.3">
      <c r="B203" s="48">
        <v>200</v>
      </c>
      <c r="C203" s="48">
        <f t="shared" si="10"/>
        <v>3010</v>
      </c>
      <c r="D203" s="48"/>
      <c r="E203" s="49">
        <f t="shared" si="11"/>
        <v>36526</v>
      </c>
      <c r="F203" s="49">
        <v>42583</v>
      </c>
      <c r="G203" s="50">
        <f t="shared" si="9"/>
        <v>6057</v>
      </c>
    </row>
    <row r="204" spans="2:7" x14ac:dyDescent="0.3">
      <c r="B204" s="48">
        <v>201</v>
      </c>
      <c r="C204" s="48">
        <f t="shared" si="10"/>
        <v>3025</v>
      </c>
      <c r="D204" s="48"/>
      <c r="E204" s="49">
        <f t="shared" si="11"/>
        <v>36526</v>
      </c>
      <c r="F204" s="49">
        <v>42614</v>
      </c>
      <c r="G204" s="50">
        <f t="shared" si="9"/>
        <v>6088</v>
      </c>
    </row>
    <row r="205" spans="2:7" x14ac:dyDescent="0.3">
      <c r="B205" s="48">
        <v>202</v>
      </c>
      <c r="C205" s="48">
        <f t="shared" si="10"/>
        <v>3040</v>
      </c>
      <c r="D205" s="48"/>
      <c r="E205" s="49">
        <f t="shared" si="11"/>
        <v>36526</v>
      </c>
      <c r="F205" s="49">
        <v>42644</v>
      </c>
      <c r="G205" s="50">
        <f t="shared" si="9"/>
        <v>6118</v>
      </c>
    </row>
    <row r="206" spans="2:7" x14ac:dyDescent="0.3">
      <c r="B206" s="48">
        <v>203</v>
      </c>
      <c r="C206" s="48">
        <f t="shared" si="10"/>
        <v>3055</v>
      </c>
      <c r="D206" s="48"/>
      <c r="E206" s="49">
        <f t="shared" si="11"/>
        <v>36526</v>
      </c>
      <c r="F206" s="49">
        <v>42675</v>
      </c>
      <c r="G206" s="50">
        <f t="shared" si="9"/>
        <v>6149</v>
      </c>
    </row>
    <row r="207" spans="2:7" x14ac:dyDescent="0.3">
      <c r="B207" s="48">
        <v>204</v>
      </c>
      <c r="C207" s="48">
        <f t="shared" si="10"/>
        <v>3070</v>
      </c>
      <c r="D207" s="48"/>
      <c r="E207" s="49">
        <f t="shared" si="11"/>
        <v>36526</v>
      </c>
      <c r="F207" s="49">
        <v>42705</v>
      </c>
      <c r="G207" s="50">
        <f t="shared" si="9"/>
        <v>6179</v>
      </c>
    </row>
    <row r="208" spans="2:7" x14ac:dyDescent="0.3">
      <c r="B208" s="48">
        <v>205</v>
      </c>
      <c r="C208" s="48">
        <f t="shared" si="10"/>
        <v>3085</v>
      </c>
      <c r="D208" s="48"/>
      <c r="E208" s="49">
        <f t="shared" si="11"/>
        <v>36526</v>
      </c>
      <c r="F208" s="49">
        <v>42736</v>
      </c>
      <c r="G208" s="50">
        <f t="shared" si="9"/>
        <v>6210</v>
      </c>
    </row>
    <row r="209" spans="2:7" x14ac:dyDescent="0.3">
      <c r="B209" s="48">
        <v>206</v>
      </c>
      <c r="C209" s="48">
        <f t="shared" si="10"/>
        <v>3100</v>
      </c>
      <c r="D209" s="48"/>
      <c r="E209" s="49">
        <f t="shared" si="11"/>
        <v>36526</v>
      </c>
      <c r="F209" s="49">
        <v>42767</v>
      </c>
      <c r="G209" s="50">
        <f t="shared" si="9"/>
        <v>6241</v>
      </c>
    </row>
    <row r="210" spans="2:7" x14ac:dyDescent="0.3">
      <c r="B210" s="48">
        <v>207</v>
      </c>
      <c r="C210" s="48">
        <f t="shared" si="10"/>
        <v>3115</v>
      </c>
      <c r="D210" s="48"/>
      <c r="E210" s="49">
        <f t="shared" si="11"/>
        <v>36526</v>
      </c>
      <c r="F210" s="49">
        <v>42795</v>
      </c>
      <c r="G210" s="50">
        <f t="shared" si="9"/>
        <v>6269</v>
      </c>
    </row>
    <row r="211" spans="2:7" x14ac:dyDescent="0.3">
      <c r="B211" s="48">
        <v>208</v>
      </c>
      <c r="C211" s="48">
        <f t="shared" si="10"/>
        <v>3130</v>
      </c>
      <c r="D211" s="48"/>
      <c r="E211" s="49">
        <f t="shared" si="11"/>
        <v>36526</v>
      </c>
      <c r="F211" s="49">
        <v>42826</v>
      </c>
      <c r="G211" s="50">
        <f t="shared" si="9"/>
        <v>6300</v>
      </c>
    </row>
    <row r="212" spans="2:7" x14ac:dyDescent="0.3">
      <c r="B212" s="48">
        <v>209</v>
      </c>
      <c r="C212" s="48">
        <f t="shared" si="10"/>
        <v>3145</v>
      </c>
      <c r="D212" s="48"/>
      <c r="E212" s="49">
        <f t="shared" si="11"/>
        <v>36526</v>
      </c>
      <c r="F212" s="49">
        <v>42856</v>
      </c>
      <c r="G212" s="50">
        <f t="shared" si="9"/>
        <v>6330</v>
      </c>
    </row>
    <row r="213" spans="2:7" x14ac:dyDescent="0.3">
      <c r="B213" s="48">
        <v>210</v>
      </c>
      <c r="C213" s="48">
        <f t="shared" si="10"/>
        <v>3160</v>
      </c>
      <c r="D213" s="48"/>
      <c r="E213" s="49">
        <f t="shared" si="11"/>
        <v>36526</v>
      </c>
      <c r="F213" s="49">
        <v>42887</v>
      </c>
      <c r="G213" s="50">
        <f t="shared" si="9"/>
        <v>6361</v>
      </c>
    </row>
    <row r="214" spans="2:7" x14ac:dyDescent="0.3">
      <c r="B214" s="48">
        <v>211</v>
      </c>
      <c r="C214" s="48">
        <f t="shared" si="10"/>
        <v>3175</v>
      </c>
      <c r="D214" s="48"/>
      <c r="E214" s="49">
        <f t="shared" si="11"/>
        <v>36526</v>
      </c>
      <c r="F214" s="49">
        <v>42917</v>
      </c>
      <c r="G214" s="50">
        <f t="shared" si="9"/>
        <v>6391</v>
      </c>
    </row>
    <row r="215" spans="2:7" x14ac:dyDescent="0.3">
      <c r="B215" s="48">
        <v>212</v>
      </c>
      <c r="C215" s="48">
        <f t="shared" si="10"/>
        <v>3190</v>
      </c>
      <c r="D215" s="48"/>
      <c r="E215" s="49">
        <f t="shared" si="11"/>
        <v>36526</v>
      </c>
      <c r="F215" s="49">
        <v>42948</v>
      </c>
      <c r="G215" s="50">
        <f t="shared" si="9"/>
        <v>6422</v>
      </c>
    </row>
    <row r="216" spans="2:7" x14ac:dyDescent="0.3">
      <c r="B216" s="48">
        <v>213</v>
      </c>
      <c r="C216" s="48">
        <f t="shared" si="10"/>
        <v>3205</v>
      </c>
      <c r="D216" s="48"/>
      <c r="E216" s="49">
        <f t="shared" si="11"/>
        <v>36526</v>
      </c>
      <c r="F216" s="49">
        <v>42979</v>
      </c>
      <c r="G216" s="50">
        <f t="shared" si="9"/>
        <v>6453</v>
      </c>
    </row>
    <row r="217" spans="2:7" x14ac:dyDescent="0.3">
      <c r="B217" s="48">
        <v>214</v>
      </c>
      <c r="C217" s="48">
        <f t="shared" si="10"/>
        <v>3220</v>
      </c>
      <c r="D217" s="48"/>
      <c r="E217" s="49">
        <f t="shared" si="11"/>
        <v>36526</v>
      </c>
      <c r="F217" s="49">
        <v>43009</v>
      </c>
      <c r="G217" s="50">
        <f t="shared" si="9"/>
        <v>6483</v>
      </c>
    </row>
    <row r="218" spans="2:7" x14ac:dyDescent="0.3">
      <c r="B218" s="48">
        <v>215</v>
      </c>
      <c r="C218" s="48">
        <f t="shared" si="10"/>
        <v>3235</v>
      </c>
      <c r="D218" s="48"/>
      <c r="E218" s="49">
        <f t="shared" si="11"/>
        <v>36526</v>
      </c>
      <c r="F218" s="49">
        <v>43040</v>
      </c>
      <c r="G218" s="50">
        <f t="shared" si="9"/>
        <v>6514</v>
      </c>
    </row>
    <row r="219" spans="2:7" x14ac:dyDescent="0.3">
      <c r="B219" s="48">
        <v>216</v>
      </c>
      <c r="C219" s="48">
        <f t="shared" si="10"/>
        <v>3250</v>
      </c>
      <c r="D219" s="48"/>
      <c r="E219" s="49">
        <f t="shared" si="11"/>
        <v>36526</v>
      </c>
      <c r="F219" s="49">
        <v>43070</v>
      </c>
      <c r="G219" s="50">
        <f t="shared" si="9"/>
        <v>6544</v>
      </c>
    </row>
    <row r="220" spans="2:7" x14ac:dyDescent="0.3">
      <c r="B220" s="48">
        <v>217</v>
      </c>
      <c r="C220" s="48">
        <f t="shared" si="10"/>
        <v>3265</v>
      </c>
      <c r="D220" s="48"/>
      <c r="E220" s="49">
        <f t="shared" si="11"/>
        <v>36526</v>
      </c>
      <c r="F220" s="49">
        <v>43101</v>
      </c>
      <c r="G220" s="50">
        <f t="shared" si="9"/>
        <v>6575</v>
      </c>
    </row>
    <row r="221" spans="2:7" x14ac:dyDescent="0.3">
      <c r="B221" s="48">
        <v>218</v>
      </c>
      <c r="C221" s="48">
        <f t="shared" si="10"/>
        <v>3280</v>
      </c>
      <c r="D221" s="48"/>
      <c r="E221" s="49">
        <f t="shared" si="11"/>
        <v>36526</v>
      </c>
      <c r="F221" s="49">
        <v>43132</v>
      </c>
      <c r="G221" s="50">
        <f t="shared" si="9"/>
        <v>6606</v>
      </c>
    </row>
    <row r="222" spans="2:7" x14ac:dyDescent="0.3">
      <c r="B222" s="48">
        <v>219</v>
      </c>
      <c r="C222" s="48">
        <f t="shared" si="10"/>
        <v>3295</v>
      </c>
      <c r="D222" s="48"/>
      <c r="E222" s="49">
        <f t="shared" si="11"/>
        <v>36526</v>
      </c>
      <c r="F222" s="49">
        <v>43160</v>
      </c>
      <c r="G222" s="50">
        <f t="shared" si="9"/>
        <v>6634</v>
      </c>
    </row>
    <row r="223" spans="2:7" x14ac:dyDescent="0.3">
      <c r="B223" s="48">
        <v>220</v>
      </c>
      <c r="C223" s="48">
        <f t="shared" si="10"/>
        <v>3310</v>
      </c>
      <c r="D223" s="48"/>
      <c r="E223" s="49">
        <f t="shared" si="11"/>
        <v>36526</v>
      </c>
      <c r="F223" s="49">
        <v>43191</v>
      </c>
      <c r="G223" s="50">
        <f t="shared" si="9"/>
        <v>6665</v>
      </c>
    </row>
    <row r="224" spans="2:7" x14ac:dyDescent="0.3">
      <c r="B224" s="48">
        <v>221</v>
      </c>
      <c r="C224" s="48">
        <f t="shared" si="10"/>
        <v>3325</v>
      </c>
      <c r="D224" s="48"/>
      <c r="E224" s="49">
        <f t="shared" si="11"/>
        <v>36526</v>
      </c>
      <c r="F224" s="49">
        <v>43221</v>
      </c>
      <c r="G224" s="50">
        <f t="shared" si="9"/>
        <v>6695</v>
      </c>
    </row>
    <row r="225" spans="2:7" x14ac:dyDescent="0.3">
      <c r="B225" s="48">
        <v>222</v>
      </c>
      <c r="C225" s="48">
        <f t="shared" si="10"/>
        <v>3340</v>
      </c>
      <c r="D225" s="48"/>
      <c r="E225" s="49">
        <f t="shared" si="11"/>
        <v>36526</v>
      </c>
      <c r="F225" s="49">
        <v>43252</v>
      </c>
      <c r="G225" s="50">
        <f t="shared" si="9"/>
        <v>6726</v>
      </c>
    </row>
    <row r="226" spans="2:7" x14ac:dyDescent="0.3">
      <c r="B226" s="48">
        <v>223</v>
      </c>
      <c r="C226" s="48">
        <f t="shared" si="10"/>
        <v>3355</v>
      </c>
      <c r="D226" s="48"/>
      <c r="E226" s="49">
        <f t="shared" si="11"/>
        <v>36526</v>
      </c>
      <c r="F226" s="49">
        <v>43282</v>
      </c>
      <c r="G226" s="50">
        <f t="shared" si="9"/>
        <v>6756</v>
      </c>
    </row>
    <row r="227" spans="2:7" x14ac:dyDescent="0.3">
      <c r="B227" s="48">
        <v>224</v>
      </c>
      <c r="C227" s="48">
        <f t="shared" si="10"/>
        <v>3370</v>
      </c>
      <c r="D227" s="48"/>
      <c r="E227" s="49">
        <f t="shared" si="11"/>
        <v>36526</v>
      </c>
      <c r="F227" s="49">
        <v>43313</v>
      </c>
      <c r="G227" s="50">
        <f t="shared" si="9"/>
        <v>6787</v>
      </c>
    </row>
    <row r="228" spans="2:7" x14ac:dyDescent="0.3">
      <c r="B228" s="48">
        <v>225</v>
      </c>
      <c r="C228" s="48">
        <f t="shared" si="10"/>
        <v>3385</v>
      </c>
      <c r="D228" s="48"/>
      <c r="E228" s="49">
        <f t="shared" si="11"/>
        <v>36526</v>
      </c>
      <c r="F228" s="49">
        <v>43344</v>
      </c>
      <c r="G228" s="50">
        <f t="shared" si="9"/>
        <v>6818</v>
      </c>
    </row>
    <row r="229" spans="2:7" x14ac:dyDescent="0.3">
      <c r="B229" s="48">
        <v>226</v>
      </c>
      <c r="C229" s="48">
        <f t="shared" si="10"/>
        <v>3400</v>
      </c>
      <c r="D229" s="48"/>
      <c r="E229" s="49">
        <f t="shared" si="11"/>
        <v>36526</v>
      </c>
      <c r="F229" s="49">
        <v>43374</v>
      </c>
      <c r="G229" s="50">
        <f t="shared" si="9"/>
        <v>6848</v>
      </c>
    </row>
    <row r="230" spans="2:7" x14ac:dyDescent="0.3">
      <c r="B230" s="48">
        <v>227</v>
      </c>
      <c r="C230" s="48">
        <f t="shared" si="10"/>
        <v>3415</v>
      </c>
      <c r="D230" s="48"/>
      <c r="E230" s="49">
        <f t="shared" si="11"/>
        <v>36526</v>
      </c>
      <c r="F230" s="49">
        <v>43405</v>
      </c>
      <c r="G230" s="50">
        <f t="shared" si="9"/>
        <v>6879</v>
      </c>
    </row>
    <row r="231" spans="2:7" x14ac:dyDescent="0.3">
      <c r="B231" s="48">
        <v>228</v>
      </c>
      <c r="C231" s="48">
        <f t="shared" si="10"/>
        <v>3430</v>
      </c>
      <c r="D231" s="48"/>
      <c r="E231" s="49">
        <f t="shared" si="11"/>
        <v>36526</v>
      </c>
      <c r="F231" s="49">
        <v>43435</v>
      </c>
      <c r="G231" s="50">
        <f t="shared" si="9"/>
        <v>6909</v>
      </c>
    </row>
    <row r="232" spans="2:7" x14ac:dyDescent="0.3">
      <c r="B232" s="48">
        <v>229</v>
      </c>
      <c r="C232" s="48">
        <f t="shared" si="10"/>
        <v>3445</v>
      </c>
      <c r="D232" s="48"/>
      <c r="E232" s="49">
        <f t="shared" si="11"/>
        <v>36526</v>
      </c>
      <c r="F232" s="49">
        <v>43466</v>
      </c>
      <c r="G232" s="50">
        <f t="shared" si="9"/>
        <v>6940</v>
      </c>
    </row>
    <row r="233" spans="2:7" x14ac:dyDescent="0.3">
      <c r="B233" s="48">
        <v>230</v>
      </c>
      <c r="C233" s="48">
        <f t="shared" si="10"/>
        <v>3460</v>
      </c>
      <c r="D233" s="48"/>
      <c r="E233" s="49">
        <f t="shared" si="11"/>
        <v>36526</v>
      </c>
      <c r="F233" s="49">
        <v>43497</v>
      </c>
      <c r="G233" s="50">
        <f t="shared" si="9"/>
        <v>6971</v>
      </c>
    </row>
    <row r="234" spans="2:7" x14ac:dyDescent="0.3">
      <c r="B234" s="48">
        <v>231</v>
      </c>
      <c r="C234" s="48">
        <f t="shared" si="10"/>
        <v>3475</v>
      </c>
      <c r="D234" s="48"/>
      <c r="E234" s="49">
        <f t="shared" si="11"/>
        <v>36526</v>
      </c>
      <c r="F234" s="49">
        <v>43525</v>
      </c>
      <c r="G234" s="50">
        <f t="shared" si="9"/>
        <v>6999</v>
      </c>
    </row>
    <row r="235" spans="2:7" x14ac:dyDescent="0.3">
      <c r="B235" s="48">
        <v>232</v>
      </c>
      <c r="C235" s="48">
        <f t="shared" si="10"/>
        <v>3490</v>
      </c>
      <c r="D235" s="48"/>
      <c r="E235" s="49">
        <f t="shared" si="11"/>
        <v>36526</v>
      </c>
      <c r="F235" s="49">
        <v>43556</v>
      </c>
      <c r="G235" s="50">
        <f t="shared" si="9"/>
        <v>7030</v>
      </c>
    </row>
    <row r="236" spans="2:7" x14ac:dyDescent="0.3">
      <c r="B236" s="48">
        <v>233</v>
      </c>
      <c r="C236" s="48">
        <f t="shared" si="10"/>
        <v>3505</v>
      </c>
      <c r="D236" s="48"/>
      <c r="E236" s="49">
        <f t="shared" si="11"/>
        <v>36526</v>
      </c>
      <c r="F236" s="49">
        <v>43586</v>
      </c>
      <c r="G236" s="50">
        <f t="shared" si="9"/>
        <v>7060</v>
      </c>
    </row>
    <row r="237" spans="2:7" x14ac:dyDescent="0.3">
      <c r="B237" s="48">
        <v>234</v>
      </c>
      <c r="C237" s="48">
        <f t="shared" si="10"/>
        <v>3520</v>
      </c>
      <c r="D237" s="48"/>
      <c r="E237" s="49">
        <f t="shared" si="11"/>
        <v>36526</v>
      </c>
      <c r="F237" s="49">
        <v>43617</v>
      </c>
      <c r="G237" s="50">
        <f t="shared" si="9"/>
        <v>7091</v>
      </c>
    </row>
    <row r="238" spans="2:7" x14ac:dyDescent="0.3">
      <c r="B238" s="48">
        <v>235</v>
      </c>
      <c r="C238" s="48">
        <f t="shared" si="10"/>
        <v>3535</v>
      </c>
      <c r="D238" s="48"/>
      <c r="E238" s="49">
        <f t="shared" si="11"/>
        <v>36526</v>
      </c>
      <c r="F238" s="49">
        <v>43647</v>
      </c>
      <c r="G238" s="50">
        <f t="shared" si="9"/>
        <v>7121</v>
      </c>
    </row>
    <row r="239" spans="2:7" x14ac:dyDescent="0.3">
      <c r="B239" s="48">
        <v>236</v>
      </c>
      <c r="C239" s="48">
        <f t="shared" si="10"/>
        <v>3550</v>
      </c>
      <c r="D239" s="48"/>
      <c r="E239" s="49">
        <f t="shared" si="11"/>
        <v>36526</v>
      </c>
      <c r="F239" s="49">
        <v>43678</v>
      </c>
      <c r="G239" s="50">
        <f t="shared" si="9"/>
        <v>7152</v>
      </c>
    </row>
    <row r="240" spans="2:7" x14ac:dyDescent="0.3">
      <c r="B240" s="48">
        <v>237</v>
      </c>
      <c r="C240" s="48">
        <f t="shared" si="10"/>
        <v>3565</v>
      </c>
      <c r="D240" s="48"/>
      <c r="E240" s="49">
        <f t="shared" si="11"/>
        <v>36526</v>
      </c>
      <c r="F240" s="49">
        <v>43709</v>
      </c>
      <c r="G240" s="50">
        <f t="shared" si="9"/>
        <v>7183</v>
      </c>
    </row>
    <row r="241" spans="2:7" x14ac:dyDescent="0.3">
      <c r="B241" s="48">
        <v>238</v>
      </c>
      <c r="C241" s="48">
        <f t="shared" si="10"/>
        <v>3580</v>
      </c>
      <c r="D241" s="48"/>
      <c r="E241" s="49">
        <f t="shared" si="11"/>
        <v>36526</v>
      </c>
      <c r="F241" s="49">
        <v>43739</v>
      </c>
      <c r="G241" s="50">
        <f t="shared" si="9"/>
        <v>7213</v>
      </c>
    </row>
    <row r="242" spans="2:7" x14ac:dyDescent="0.3">
      <c r="B242" s="48">
        <v>239</v>
      </c>
      <c r="C242" s="48">
        <f t="shared" si="10"/>
        <v>3595</v>
      </c>
      <c r="D242" s="48"/>
      <c r="E242" s="49">
        <f t="shared" si="11"/>
        <v>36526</v>
      </c>
      <c r="F242" s="49">
        <v>43770</v>
      </c>
      <c r="G242" s="50">
        <f t="shared" si="9"/>
        <v>7244</v>
      </c>
    </row>
    <row r="243" spans="2:7" x14ac:dyDescent="0.3">
      <c r="B243" s="48">
        <v>240</v>
      </c>
      <c r="C243" s="48">
        <f t="shared" si="10"/>
        <v>3610</v>
      </c>
      <c r="D243" s="48"/>
      <c r="E243" s="49">
        <f t="shared" si="11"/>
        <v>36526</v>
      </c>
      <c r="F243" s="49">
        <v>43800</v>
      </c>
      <c r="G243" s="50">
        <f t="shared" si="9"/>
        <v>7274</v>
      </c>
    </row>
    <row r="244" spans="2:7" x14ac:dyDescent="0.3">
      <c r="B244" s="51"/>
      <c r="C244" s="51"/>
      <c r="D244" s="51"/>
      <c r="E244" s="51"/>
      <c r="F244" s="51"/>
      <c r="G244" s="52">
        <f>AVERAGE(G4:G243)</f>
        <v>3636.9583333333335</v>
      </c>
    </row>
  </sheetData>
  <sheetProtection formatCells="0" formatColumns="0" formatRows="0" sort="0" autoFilter="0"/>
  <mergeCells count="2">
    <mergeCell ref="I2:K3"/>
    <mergeCell ref="D3:D21"/>
  </mergeCells>
  <hyperlinks>
    <hyperlink ref="I2:K3" r:id="rId1" display="Tudo Excel" xr:uid="{ED4F169F-0BB7-43BE-A021-E4DA63A76023}"/>
    <hyperlink ref="M2" location="Donate!A1" display="Donate" xr:uid="{EADEBBAE-2143-4DC5-AB42-20D0346DF3CB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C9EB-EE7E-4D2E-B18C-340CAA5B3A93}">
  <dimension ref="B2:B18"/>
  <sheetViews>
    <sheetView workbookViewId="0">
      <selection activeCell="C12" sqref="C12"/>
    </sheetView>
  </sheetViews>
  <sheetFormatPr defaultRowHeight="14.4" x14ac:dyDescent="0.3"/>
  <cols>
    <col min="2" max="2" width="96.88671875" customWidth="1"/>
  </cols>
  <sheetData>
    <row r="2" spans="2:2" ht="22.05" customHeight="1" x14ac:dyDescent="0.3">
      <c r="B2" s="68" t="s">
        <v>23</v>
      </c>
    </row>
    <row r="3" spans="2:2" ht="22.05" customHeight="1" x14ac:dyDescent="0.3">
      <c r="B3" s="69" t="s">
        <v>24</v>
      </c>
    </row>
    <row r="4" spans="2:2" ht="22.05" customHeight="1" x14ac:dyDescent="0.3">
      <c r="B4" s="69"/>
    </row>
    <row r="5" spans="2:2" ht="22.05" customHeight="1" x14ac:dyDescent="0.3">
      <c r="B5" s="69" t="s">
        <v>25</v>
      </c>
    </row>
    <row r="6" spans="2:2" ht="22.05" customHeight="1" x14ac:dyDescent="0.3">
      <c r="B6" s="69"/>
    </row>
    <row r="7" spans="2:2" ht="22.05" customHeight="1" x14ac:dyDescent="0.3">
      <c r="B7" s="69"/>
    </row>
    <row r="8" spans="2:2" ht="22.05" customHeight="1" x14ac:dyDescent="0.3">
      <c r="B8" s="69" t="s">
        <v>26</v>
      </c>
    </row>
    <row r="9" spans="2:2" ht="22.05" customHeight="1" x14ac:dyDescent="0.3">
      <c r="B9" s="69"/>
    </row>
    <row r="10" spans="2:2" ht="22.05" customHeight="1" x14ac:dyDescent="0.3">
      <c r="B10" s="70" t="s">
        <v>27</v>
      </c>
    </row>
    <row r="11" spans="2:2" ht="22.05" customHeight="1" x14ac:dyDescent="0.3"/>
    <row r="12" spans="2:2" ht="22.05" customHeight="1" x14ac:dyDescent="0.3">
      <c r="B12" s="71" t="s">
        <v>28</v>
      </c>
    </row>
    <row r="13" spans="2:2" ht="22.05" customHeight="1" x14ac:dyDescent="0.3">
      <c r="B13" s="71"/>
    </row>
    <row r="14" spans="2:2" ht="22.05" customHeight="1" x14ac:dyDescent="0.3">
      <c r="B14" s="69" t="s">
        <v>29</v>
      </c>
    </row>
    <row r="15" spans="2:2" ht="22.05" customHeight="1" x14ac:dyDescent="0.3">
      <c r="B15" s="69"/>
    </row>
    <row r="16" spans="2:2" ht="22.05" customHeight="1" x14ac:dyDescent="0.3">
      <c r="B16" s="69"/>
    </row>
    <row r="17" ht="22.05" customHeight="1" x14ac:dyDescent="0.3"/>
    <row r="18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FINANCIAMENTO</vt:lpstr>
      <vt:lpstr>PRAZOS</vt:lpstr>
      <vt:lpstr>Donate</vt:lpstr>
      <vt:lpstr>G2I2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2022-09-10T17:01:27Z</dcterms:created>
  <dcterms:modified xsi:type="dcterms:W3CDTF">2024-05-28T18:34:58Z</dcterms:modified>
</cp:coreProperties>
</file>